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hort" sheetId="1" state="visible" r:id="rId1"/>
    <sheet xmlns:r="http://schemas.openxmlformats.org/officeDocument/2006/relationships" name="Guide" sheetId="2" state="visible" r:id="rId2"/>
    <sheet xmlns:r="http://schemas.openxmlformats.org/officeDocument/2006/relationships" name="Summary" sheetId="3" state="visible" r:id="rId3"/>
  </sheets>
  <definedNames>
    <definedName name="_xlnm._FilterDatabase" localSheetId="0" hidden="1">'Cohort'!$A$5:$U$65</definedName>
    <definedName name="_xlnm.Print_Titles" localSheetId="0">'Cohort'!$5:$5</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Georgia"/>
      <b val="1"/>
      <color rgb="000B1F3A"/>
      <sz val="13"/>
    </font>
    <font>
      <name val="Georgia"/>
      <b val="1"/>
      <color rgb="000E7C7B"/>
      <sz val="11"/>
    </font>
    <font>
      <name val="Arial"/>
      <color rgb="00808690"/>
      <sz val="9"/>
    </font>
    <font>
      <name val="Arial"/>
      <b val="1"/>
      <color rgb="00FFFFFF"/>
      <sz val="9.5"/>
    </font>
    <font>
      <name val="Arial"/>
      <color rgb="003F4050"/>
      <sz val="10"/>
    </font>
    <font>
      <name val="Arial"/>
      <b val="1"/>
      <color rgb="000B1F3A"/>
      <sz val="10"/>
    </font>
    <font>
      <name val="Arial"/>
      <color rgb="003F4050"/>
      <sz val="9.5"/>
    </font>
    <font>
      <name val="Arial"/>
      <color rgb="000E7C7B"/>
      <sz val="9.5"/>
      <u val="single"/>
    </font>
    <font>
      <name val="Georgia"/>
      <b val="1"/>
      <color rgb="000B1F3A"/>
      <sz val="11"/>
    </font>
    <font>
      <name val="Arial"/>
      <i val="1"/>
      <color rgb="00808690"/>
      <sz val="9"/>
    </font>
    <font>
      <name val="Georgia"/>
      <b val="1"/>
      <color rgb="000B1F3A"/>
      <sz val="12"/>
    </font>
  </fonts>
  <fills count="5">
    <fill>
      <patternFill/>
    </fill>
    <fill>
      <patternFill patternType="gray125"/>
    </fill>
    <fill>
      <patternFill patternType="solid">
        <fgColor rgb="000B1F3A"/>
      </patternFill>
    </fill>
    <fill>
      <patternFill patternType="solid">
        <fgColor rgb="00FAF8F4"/>
      </patternFill>
    </fill>
    <fill>
      <patternFill patternType="solid">
        <fgColor rgb="00E6F2F2"/>
      </patternFill>
    </fill>
  </fills>
  <borders count="2">
    <border>
      <left/>
      <right/>
      <top/>
      <bottom/>
      <diagonal/>
    </border>
    <border>
      <left style="thin">
        <color rgb="00D9E1EA"/>
      </left>
      <right style="thin">
        <color rgb="00D9E1EA"/>
      </right>
      <top style="thin">
        <color rgb="00D9E1EA"/>
      </top>
      <bottom style="thin">
        <color rgb="00D9E1EA"/>
      </bottom>
    </border>
  </borders>
  <cellStyleXfs count="1">
    <xf numFmtId="0" fontId="0" fillId="0" borderId="0"/>
  </cellStyleXfs>
  <cellXfs count="26">
    <xf numFmtId="0" fontId="0" fillId="0" borderId="0" pivotButton="0" quotePrefix="0" xfId="0"/>
    <xf numFmtId="0" fontId="1" fillId="0" borderId="0" applyAlignment="1" pivotButton="0" quotePrefix="0" xfId="0">
      <alignment vertical="center"/>
    </xf>
    <xf numFmtId="0" fontId="2" fillId="0" borderId="0" pivotButton="0" quotePrefix="0" xfId="0"/>
    <xf numFmtId="0" fontId="3" fillId="0" borderId="0" pivotButton="0" quotePrefix="0" xfId="0"/>
    <xf numFmtId="0" fontId="4" fillId="2" borderId="1" applyAlignment="1" pivotButton="0" quotePrefix="0" xfId="0">
      <alignment horizontal="left" vertical="center" wrapText="1"/>
    </xf>
    <xf numFmtId="0" fontId="5" fillId="0" borderId="1" applyAlignment="1" pivotButton="0" quotePrefix="0" xfId="0">
      <alignment vertical="center"/>
    </xf>
    <xf numFmtId="0" fontId="5" fillId="0" borderId="1" applyAlignment="1" pivotButton="0" quotePrefix="0" xfId="0">
      <alignment vertical="center" wrapText="1"/>
    </xf>
    <xf numFmtId="0" fontId="5" fillId="3" borderId="1" applyAlignment="1" pivotButton="0" quotePrefix="0" xfId="0">
      <alignment vertical="center"/>
    </xf>
    <xf numFmtId="0" fontId="5" fillId="3" borderId="1" applyAlignment="1" pivotButton="0" quotePrefix="0" xfId="0">
      <alignment vertical="center" wrapText="1"/>
    </xf>
    <xf numFmtId="0" fontId="4" fillId="2" borderId="1" applyAlignment="1" pivotButton="0" quotePrefix="0" xfId="0">
      <alignment vertical="center"/>
    </xf>
    <xf numFmtId="0" fontId="6" fillId="0" borderId="1" applyAlignment="1" pivotButton="0" quotePrefix="0" xfId="0">
      <alignment vertical="top"/>
    </xf>
    <xf numFmtId="0" fontId="7" fillId="0" borderId="1" applyAlignment="1" pivotButton="0" quotePrefix="0" xfId="0">
      <alignment vertical="top" wrapText="1"/>
    </xf>
    <xf numFmtId="0" fontId="6" fillId="3" borderId="1" applyAlignment="1" pivotButton="0" quotePrefix="0" xfId="0">
      <alignment vertical="top"/>
    </xf>
    <xf numFmtId="0" fontId="7" fillId="3" borderId="1" applyAlignment="1" pivotButton="0" quotePrefix="0" xfId="0">
      <alignment vertical="top" wrapText="1"/>
    </xf>
    <xf numFmtId="0" fontId="8" fillId="3" borderId="1" applyAlignment="1" pivotButton="0" quotePrefix="0" xfId="0">
      <alignment vertical="top" wrapText="1"/>
    </xf>
    <xf numFmtId="0" fontId="8" fillId="0" borderId="1" applyAlignment="1" pivotButton="0" quotePrefix="0" xfId="0">
      <alignment vertical="top" wrapText="1"/>
    </xf>
    <xf numFmtId="0" fontId="9" fillId="0" borderId="0" pivotButton="0" quotePrefix="0" xfId="0"/>
    <xf numFmtId="0" fontId="8" fillId="0" borderId="0" applyAlignment="1" pivotButton="0" quotePrefix="0" xfId="0">
      <alignment vertical="top"/>
    </xf>
    <xf numFmtId="0" fontId="7" fillId="0" borderId="0" applyAlignment="1" pivotButton="0" quotePrefix="0" xfId="0">
      <alignment vertical="top" wrapText="1"/>
    </xf>
    <xf numFmtId="0" fontId="10" fillId="0" borderId="0" applyAlignment="1" pivotButton="0" quotePrefix="0" xfId="0">
      <alignment vertical="top" wrapText="1"/>
    </xf>
    <xf numFmtId="0" fontId="11" fillId="0" borderId="0" pivotButton="0" quotePrefix="0" xfId="0"/>
    <xf numFmtId="0" fontId="6" fillId="0" borderId="1" pivotButton="0" quotePrefix="0" xfId="0"/>
    <xf numFmtId="0" fontId="5" fillId="0" borderId="1" applyAlignment="1" pivotButton="0" quotePrefix="0" xfId="0">
      <alignment horizontal="center"/>
    </xf>
    <xf numFmtId="0" fontId="6" fillId="4" borderId="1" pivotButton="0" quotePrefix="0" xfId="0"/>
    <xf numFmtId="0" fontId="5" fillId="4" borderId="1" applyAlignment="1" pivotButton="0" quotePrefix="0" xfId="0">
      <alignment horizontal="center"/>
    </xf>
    <xf numFmtId="0" fontId="8" fillId="0" borderId="0" pivotButton="0" quotePrefix="0" xfId="0"/>
  </cellXfs>
  <cellStyles count="1">
    <cellStyle name="Normal" xfId="0" builtinId="0" hidden="0"/>
  </cellStyles>
  <dxfs count="2">
    <dxf>
      <font>
        <name val="Arial"/>
        <b val="1"/>
        <color rgb="0014664B"/>
        <sz val="10"/>
      </font>
      <fill>
        <patternFill patternType="solid">
          <fgColor rgb="00D8F0E4"/>
        </patternFill>
      </fill>
    </dxf>
    <dxf>
      <font>
        <name val="Arial"/>
        <color rgb="00808690"/>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theukcatpeople.co.uk/teachers/how-admissions-works" TargetMode="External" Id="rId1"/><Relationship Type="http://schemas.openxmlformats.org/officeDocument/2006/relationships/hyperlink" Target="https://www.theukcatpeople.co.uk/application-guide/ucat/ucat-deciles" TargetMode="External" Id="rId2"/><Relationship Type="http://schemas.openxmlformats.org/officeDocument/2006/relationships/hyperlink" Target="https://www.theukcatpeople.co.uk/medical-schools/ucat/how-universities-use-the-ucat" TargetMode="External" Id="rId3"/><Relationship Type="http://schemas.openxmlformats.org/officeDocument/2006/relationships/hyperlink" Target="https://www.theukcatpeople.co.uk/medical-schools/ucat/how-universities-use-the-ucat" TargetMode="External" Id="rId4"/><Relationship Type="http://schemas.openxmlformats.org/officeDocument/2006/relationships/hyperlink" Target="https://www.theukcatpeople.co.uk/post/no-medical-school-offers-what-to-do-four-rejections-reapply-guide" TargetMode="External" Id="rId5"/><Relationship Type="http://schemas.openxmlformats.org/officeDocument/2006/relationships/hyperlink" Target="https://www.theukcatpeople.co.uk/application-guide/interview/uk-medical-school-interview-dates" TargetMode="External" Id="rId6"/><Relationship Type="http://schemas.openxmlformats.org/officeDocument/2006/relationships/hyperlink" Target="https://www.theukcatpeople.co.uk/teachers/results-day" TargetMode="External" Id="rId7"/><Relationship Type="http://schemas.openxmlformats.org/officeDocument/2006/relationships/hyperlink" Target="https://www.theukcatpeople.co.uk/teachers/results-day" TargetMode="External" Id="rId8"/><Relationship Type="http://schemas.openxmlformats.org/officeDocument/2006/relationships/hyperlink" Target="https://www.theukcatpeople.co.uk/teachers/results-day" TargetMode="External" Id="rId9"/><Relationship Type="http://schemas.openxmlformats.org/officeDocument/2006/relationships/hyperlink" Target="https://www.theukcatpeople.co.uk/teachers/checklists/year-13" TargetMode="External" Id="rId10"/><Relationship Type="http://schemas.openxmlformats.org/officeDocument/2006/relationships/hyperlink" Target="https://www.theukcatpeople.co.uk/teachers" TargetMode="External" Id="rId11"/><Relationship Type="http://schemas.openxmlformats.org/officeDocument/2006/relationships/hyperlink" Target="https://www.theukcatpeople.co.uk/teachers/how-admissions-works" TargetMode="External" Id="rId12"/><Relationship Type="http://schemas.openxmlformats.org/officeDocument/2006/relationships/hyperlink" Target="https://www.theukcatpeople.co.uk/teachers/checklists/year-12" TargetMode="External" Id="rId13"/><Relationship Type="http://schemas.openxmlformats.org/officeDocument/2006/relationships/hyperlink" Target="https://www.theukcatpeople.co.uk/teachers/checklists/year-13" TargetMode="External" Id="rId14"/><Relationship Type="http://schemas.openxmlformats.org/officeDocument/2006/relationships/hyperlink" Target="https://www.theukcatpeople.co.uk/teachers/ucas-reference" TargetMode="External" Id="rId15"/><Relationship Type="http://schemas.openxmlformats.org/officeDocument/2006/relationships/hyperlink" Target="https://www.theukcatpeople.co.uk/teachers/key-numbers" TargetMode="External" Id="rId16"/><Relationship Type="http://schemas.openxmlformats.org/officeDocument/2006/relationships/hyperlink" Target="https://www.theukcatpeople.co.uk/teachers/parents-faq" TargetMode="External" Id="rId17"/><Relationship Type="http://schemas.openxmlformats.org/officeDocument/2006/relationships/hyperlink" Target="https://www.theukcatpeople.co.uk/teachers/mock-interview-day" TargetMode="External" Id="rId18"/></Relationships>
</file>

<file path=xl/worksheets/_rels/sheet3.xml.rels><Relationships xmlns="http://schemas.openxmlformats.org/package/2006/relationships"><Relationship Type="http://schemas.openxmlformats.org/officeDocument/2006/relationships/hyperlink" Target="https://www.theukcatpeople.co.uk/teachers/key-numbers" TargetMode="External" Id="rId1"/></Relationships>
</file>

<file path=xl/worksheets/sheet1.xml><?xml version="1.0" encoding="utf-8"?>
<worksheet xmlns="http://schemas.openxmlformats.org/spreadsheetml/2006/main">
  <sheetPr>
    <outlinePr summaryBelow="1" summaryRight="1"/>
    <pageSetUpPr/>
  </sheetPr>
  <dimension ref="A1:U6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2" customWidth="1" min="3" max="3"/>
    <col width="14" customWidth="1" min="4" max="4"/>
    <col width="18" customWidth="1" min="5" max="5"/>
    <col width="18" customWidth="1" min="6" max="6"/>
    <col width="18" customWidth="1" min="7" max="7"/>
    <col width="18" customWidth="1" min="8" max="8"/>
    <col width="18"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8" customWidth="1" min="18" max="18"/>
    <col width="18" customWidth="1" min="19" max="19"/>
    <col width="16" customWidth="1" min="20" max="20"/>
    <col width="46" customWidth="1" min="21" max="21"/>
  </cols>
  <sheetData>
    <row r="1" ht="22" customHeight="1">
      <c r="A1" s="1" t="inlineStr">
        <is>
          <t>TheUKCATPeople</t>
        </is>
      </c>
    </row>
    <row r="2" ht="17" customHeight="1">
      <c r="A2" s="2" t="inlineStr">
        <is>
          <t>Cohort tracker: medicine, dentistry and veterinary applicants</t>
        </is>
      </c>
    </row>
    <row r="3" ht="15" customHeight="1">
      <c r="A3" s="3" t="inlineStr">
        <is>
          <t>One row per applicant. See the Guide sheet for what each column is for. Free to copy and adapt within your centre.</t>
        </is>
      </c>
    </row>
    <row r="5" ht="30" customHeight="1">
      <c r="A5" s="4" t="inlineStr">
        <is>
          <t>Student</t>
        </is>
      </c>
      <c r="B5" s="4" t="inlineStr">
        <is>
          <t>Subject</t>
        </is>
      </c>
      <c r="C5" s="4" t="inlineStr">
        <is>
          <t>UCAT total</t>
        </is>
      </c>
      <c r="D5" s="4" t="inlineStr">
        <is>
          <t>UCAT band (SJT)</t>
        </is>
      </c>
      <c r="E5" s="4" t="inlineStr">
        <is>
          <t>Choice 1</t>
        </is>
      </c>
      <c r="F5" s="4" t="inlineStr">
        <is>
          <t>Choice 2</t>
        </is>
      </c>
      <c r="G5" s="4" t="inlineStr">
        <is>
          <t>Choice 3</t>
        </is>
      </c>
      <c r="H5" s="4" t="inlineStr">
        <is>
          <t>Choice 4</t>
        </is>
      </c>
      <c r="I5" s="4" t="inlineStr">
        <is>
          <t>Choice 5</t>
        </is>
      </c>
      <c r="J5" s="4" t="inlineStr">
        <is>
          <t>Invited 1</t>
        </is>
      </c>
      <c r="K5" s="4" t="inlineStr">
        <is>
          <t>Invited 2</t>
        </is>
      </c>
      <c r="L5" s="4" t="inlineStr">
        <is>
          <t>Invited 3</t>
        </is>
      </c>
      <c r="M5" s="4" t="inlineStr">
        <is>
          <t>Invited 4</t>
        </is>
      </c>
      <c r="N5" s="4" t="inlineStr">
        <is>
          <t>Offer 1</t>
        </is>
      </c>
      <c r="O5" s="4" t="inlineStr">
        <is>
          <t>Offer 2</t>
        </is>
      </c>
      <c r="P5" s="4" t="inlineStr">
        <is>
          <t>Offer 3</t>
        </is>
      </c>
      <c r="Q5" s="4" t="inlineStr">
        <is>
          <t>Offer 4</t>
        </is>
      </c>
      <c r="R5" s="4" t="inlineStr">
        <is>
          <t>Firm</t>
        </is>
      </c>
      <c r="S5" s="4" t="inlineStr">
        <is>
          <t>Insurance</t>
        </is>
      </c>
      <c r="T5" s="4" t="inlineStr">
        <is>
          <t>Result</t>
        </is>
      </c>
      <c r="U5" s="4" t="inlineStr">
        <is>
          <t>Notes</t>
        </is>
      </c>
    </row>
    <row r="6">
      <c r="A6" s="5" t="n"/>
      <c r="B6" s="5" t="n"/>
      <c r="C6" s="5" t="n"/>
      <c r="D6" s="5" t="n"/>
      <c r="E6" s="5" t="n"/>
      <c r="F6" s="5" t="n"/>
      <c r="G6" s="5" t="n"/>
      <c r="H6" s="5" t="n"/>
      <c r="I6" s="5" t="n"/>
      <c r="J6" s="5" t="n"/>
      <c r="K6" s="5" t="n"/>
      <c r="L6" s="5" t="n"/>
      <c r="M6" s="5" t="n"/>
      <c r="N6" s="5" t="n"/>
      <c r="O6" s="5" t="n"/>
      <c r="P6" s="5" t="n"/>
      <c r="Q6" s="5" t="n"/>
      <c r="R6" s="5" t="n"/>
      <c r="S6" s="5" t="n"/>
      <c r="T6" s="5" t="n"/>
      <c r="U6" s="6" t="n"/>
    </row>
    <row r="7">
      <c r="A7" s="7" t="n"/>
      <c r="B7" s="7" t="n"/>
      <c r="C7" s="7" t="n"/>
      <c r="D7" s="7" t="n"/>
      <c r="E7" s="7" t="n"/>
      <c r="F7" s="7" t="n"/>
      <c r="G7" s="7" t="n"/>
      <c r="H7" s="7" t="n"/>
      <c r="I7" s="7" t="n"/>
      <c r="J7" s="7" t="n"/>
      <c r="K7" s="7" t="n"/>
      <c r="L7" s="7" t="n"/>
      <c r="M7" s="7" t="n"/>
      <c r="N7" s="7" t="n"/>
      <c r="O7" s="7" t="n"/>
      <c r="P7" s="7" t="n"/>
      <c r="Q7" s="7" t="n"/>
      <c r="R7" s="7" t="n"/>
      <c r="S7" s="7" t="n"/>
      <c r="T7" s="7" t="n"/>
      <c r="U7" s="8" t="n"/>
    </row>
    <row r="8">
      <c r="A8" s="5" t="n"/>
      <c r="B8" s="5" t="n"/>
      <c r="C8" s="5" t="n"/>
      <c r="D8" s="5" t="n"/>
      <c r="E8" s="5" t="n"/>
      <c r="F8" s="5" t="n"/>
      <c r="G8" s="5" t="n"/>
      <c r="H8" s="5" t="n"/>
      <c r="I8" s="5" t="n"/>
      <c r="J8" s="5" t="n"/>
      <c r="K8" s="5" t="n"/>
      <c r="L8" s="5" t="n"/>
      <c r="M8" s="5" t="n"/>
      <c r="N8" s="5" t="n"/>
      <c r="O8" s="5" t="n"/>
      <c r="P8" s="5" t="n"/>
      <c r="Q8" s="5" t="n"/>
      <c r="R8" s="5" t="n"/>
      <c r="S8" s="5" t="n"/>
      <c r="T8" s="5" t="n"/>
      <c r="U8" s="6" t="n"/>
    </row>
    <row r="9">
      <c r="A9" s="7" t="n"/>
      <c r="B9" s="7" t="n"/>
      <c r="C9" s="7" t="n"/>
      <c r="D9" s="7" t="n"/>
      <c r="E9" s="7" t="n"/>
      <c r="F9" s="7" t="n"/>
      <c r="G9" s="7" t="n"/>
      <c r="H9" s="7" t="n"/>
      <c r="I9" s="7" t="n"/>
      <c r="J9" s="7" t="n"/>
      <c r="K9" s="7" t="n"/>
      <c r="L9" s="7" t="n"/>
      <c r="M9" s="7" t="n"/>
      <c r="N9" s="7" t="n"/>
      <c r="O9" s="7" t="n"/>
      <c r="P9" s="7" t="n"/>
      <c r="Q9" s="7" t="n"/>
      <c r="R9" s="7" t="n"/>
      <c r="S9" s="7" t="n"/>
      <c r="T9" s="7" t="n"/>
      <c r="U9" s="8" t="n"/>
    </row>
    <row r="10">
      <c r="A10" s="5" t="n"/>
      <c r="B10" s="5" t="n"/>
      <c r="C10" s="5" t="n"/>
      <c r="D10" s="5" t="n"/>
      <c r="E10" s="5" t="n"/>
      <c r="F10" s="5" t="n"/>
      <c r="G10" s="5" t="n"/>
      <c r="H10" s="5" t="n"/>
      <c r="I10" s="5" t="n"/>
      <c r="J10" s="5" t="n"/>
      <c r="K10" s="5" t="n"/>
      <c r="L10" s="5" t="n"/>
      <c r="M10" s="5" t="n"/>
      <c r="N10" s="5" t="n"/>
      <c r="O10" s="5" t="n"/>
      <c r="P10" s="5" t="n"/>
      <c r="Q10" s="5" t="n"/>
      <c r="R10" s="5" t="n"/>
      <c r="S10" s="5" t="n"/>
      <c r="T10" s="5" t="n"/>
      <c r="U10" s="6" t="n"/>
    </row>
    <row r="11">
      <c r="A11" s="7" t="n"/>
      <c r="B11" s="7" t="n"/>
      <c r="C11" s="7" t="n"/>
      <c r="D11" s="7" t="n"/>
      <c r="E11" s="7" t="n"/>
      <c r="F11" s="7" t="n"/>
      <c r="G11" s="7" t="n"/>
      <c r="H11" s="7" t="n"/>
      <c r="I11" s="7" t="n"/>
      <c r="J11" s="7" t="n"/>
      <c r="K11" s="7" t="n"/>
      <c r="L11" s="7" t="n"/>
      <c r="M11" s="7" t="n"/>
      <c r="N11" s="7" t="n"/>
      <c r="O11" s="7" t="n"/>
      <c r="P11" s="7" t="n"/>
      <c r="Q11" s="7" t="n"/>
      <c r="R11" s="7" t="n"/>
      <c r="S11" s="7" t="n"/>
      <c r="T11" s="7" t="n"/>
      <c r="U11" s="8" t="n"/>
    </row>
    <row r="12">
      <c r="A12" s="5" t="n"/>
      <c r="B12" s="5" t="n"/>
      <c r="C12" s="5" t="n"/>
      <c r="D12" s="5" t="n"/>
      <c r="E12" s="5" t="n"/>
      <c r="F12" s="5" t="n"/>
      <c r="G12" s="5" t="n"/>
      <c r="H12" s="5" t="n"/>
      <c r="I12" s="5" t="n"/>
      <c r="J12" s="5" t="n"/>
      <c r="K12" s="5" t="n"/>
      <c r="L12" s="5" t="n"/>
      <c r="M12" s="5" t="n"/>
      <c r="N12" s="5" t="n"/>
      <c r="O12" s="5" t="n"/>
      <c r="P12" s="5" t="n"/>
      <c r="Q12" s="5" t="n"/>
      <c r="R12" s="5" t="n"/>
      <c r="S12" s="5" t="n"/>
      <c r="T12" s="5" t="n"/>
      <c r="U12" s="6" t="n"/>
    </row>
    <row r="13">
      <c r="A13" s="7" t="n"/>
      <c r="B13" s="7" t="n"/>
      <c r="C13" s="7" t="n"/>
      <c r="D13" s="7" t="n"/>
      <c r="E13" s="7" t="n"/>
      <c r="F13" s="7" t="n"/>
      <c r="G13" s="7" t="n"/>
      <c r="H13" s="7" t="n"/>
      <c r="I13" s="7" t="n"/>
      <c r="J13" s="7" t="n"/>
      <c r="K13" s="7" t="n"/>
      <c r="L13" s="7" t="n"/>
      <c r="M13" s="7" t="n"/>
      <c r="N13" s="7" t="n"/>
      <c r="O13" s="7" t="n"/>
      <c r="P13" s="7" t="n"/>
      <c r="Q13" s="7" t="n"/>
      <c r="R13" s="7" t="n"/>
      <c r="S13" s="7" t="n"/>
      <c r="T13" s="7" t="n"/>
      <c r="U13" s="8" t="n"/>
    </row>
    <row r="14">
      <c r="A14" s="5" t="n"/>
      <c r="B14" s="5" t="n"/>
      <c r="C14" s="5" t="n"/>
      <c r="D14" s="5" t="n"/>
      <c r="E14" s="5" t="n"/>
      <c r="F14" s="5" t="n"/>
      <c r="G14" s="5" t="n"/>
      <c r="H14" s="5" t="n"/>
      <c r="I14" s="5" t="n"/>
      <c r="J14" s="5" t="n"/>
      <c r="K14" s="5" t="n"/>
      <c r="L14" s="5" t="n"/>
      <c r="M14" s="5" t="n"/>
      <c r="N14" s="5" t="n"/>
      <c r="O14" s="5" t="n"/>
      <c r="P14" s="5" t="n"/>
      <c r="Q14" s="5" t="n"/>
      <c r="R14" s="5" t="n"/>
      <c r="S14" s="5" t="n"/>
      <c r="T14" s="5" t="n"/>
      <c r="U14" s="6" t="n"/>
    </row>
    <row r="15">
      <c r="A15" s="7" t="n"/>
      <c r="B15" s="7" t="n"/>
      <c r="C15" s="7" t="n"/>
      <c r="D15" s="7" t="n"/>
      <c r="E15" s="7" t="n"/>
      <c r="F15" s="7" t="n"/>
      <c r="G15" s="7" t="n"/>
      <c r="H15" s="7" t="n"/>
      <c r="I15" s="7" t="n"/>
      <c r="J15" s="7" t="n"/>
      <c r="K15" s="7" t="n"/>
      <c r="L15" s="7" t="n"/>
      <c r="M15" s="7" t="n"/>
      <c r="N15" s="7" t="n"/>
      <c r="O15" s="7" t="n"/>
      <c r="P15" s="7" t="n"/>
      <c r="Q15" s="7" t="n"/>
      <c r="R15" s="7" t="n"/>
      <c r="S15" s="7" t="n"/>
      <c r="T15" s="7" t="n"/>
      <c r="U15" s="8" t="n"/>
    </row>
    <row r="16">
      <c r="A16" s="5" t="n"/>
      <c r="B16" s="5" t="n"/>
      <c r="C16" s="5" t="n"/>
      <c r="D16" s="5" t="n"/>
      <c r="E16" s="5" t="n"/>
      <c r="F16" s="5" t="n"/>
      <c r="G16" s="5" t="n"/>
      <c r="H16" s="5" t="n"/>
      <c r="I16" s="5" t="n"/>
      <c r="J16" s="5" t="n"/>
      <c r="K16" s="5" t="n"/>
      <c r="L16" s="5" t="n"/>
      <c r="M16" s="5" t="n"/>
      <c r="N16" s="5" t="n"/>
      <c r="O16" s="5" t="n"/>
      <c r="P16" s="5" t="n"/>
      <c r="Q16" s="5" t="n"/>
      <c r="R16" s="5" t="n"/>
      <c r="S16" s="5" t="n"/>
      <c r="T16" s="5" t="n"/>
      <c r="U16" s="6" t="n"/>
    </row>
    <row r="17">
      <c r="A17" s="7" t="n"/>
      <c r="B17" s="7" t="n"/>
      <c r="C17" s="7" t="n"/>
      <c r="D17" s="7" t="n"/>
      <c r="E17" s="7" t="n"/>
      <c r="F17" s="7" t="n"/>
      <c r="G17" s="7" t="n"/>
      <c r="H17" s="7" t="n"/>
      <c r="I17" s="7" t="n"/>
      <c r="J17" s="7" t="n"/>
      <c r="K17" s="7" t="n"/>
      <c r="L17" s="7" t="n"/>
      <c r="M17" s="7" t="n"/>
      <c r="N17" s="7" t="n"/>
      <c r="O17" s="7" t="n"/>
      <c r="P17" s="7" t="n"/>
      <c r="Q17" s="7" t="n"/>
      <c r="R17" s="7" t="n"/>
      <c r="S17" s="7" t="n"/>
      <c r="T17" s="7" t="n"/>
      <c r="U17" s="8" t="n"/>
    </row>
    <row r="18">
      <c r="A18" s="5" t="n"/>
      <c r="B18" s="5" t="n"/>
      <c r="C18" s="5" t="n"/>
      <c r="D18" s="5" t="n"/>
      <c r="E18" s="5" t="n"/>
      <c r="F18" s="5" t="n"/>
      <c r="G18" s="5" t="n"/>
      <c r="H18" s="5" t="n"/>
      <c r="I18" s="5" t="n"/>
      <c r="J18" s="5" t="n"/>
      <c r="K18" s="5" t="n"/>
      <c r="L18" s="5" t="n"/>
      <c r="M18" s="5" t="n"/>
      <c r="N18" s="5" t="n"/>
      <c r="O18" s="5" t="n"/>
      <c r="P18" s="5" t="n"/>
      <c r="Q18" s="5" t="n"/>
      <c r="R18" s="5" t="n"/>
      <c r="S18" s="5" t="n"/>
      <c r="T18" s="5" t="n"/>
      <c r="U18" s="6" t="n"/>
    </row>
    <row r="19">
      <c r="A19" s="7" t="n"/>
      <c r="B19" s="7" t="n"/>
      <c r="C19" s="7" t="n"/>
      <c r="D19" s="7" t="n"/>
      <c r="E19" s="7" t="n"/>
      <c r="F19" s="7" t="n"/>
      <c r="G19" s="7" t="n"/>
      <c r="H19" s="7" t="n"/>
      <c r="I19" s="7" t="n"/>
      <c r="J19" s="7" t="n"/>
      <c r="K19" s="7" t="n"/>
      <c r="L19" s="7" t="n"/>
      <c r="M19" s="7" t="n"/>
      <c r="N19" s="7" t="n"/>
      <c r="O19" s="7" t="n"/>
      <c r="P19" s="7" t="n"/>
      <c r="Q19" s="7" t="n"/>
      <c r="R19" s="7" t="n"/>
      <c r="S19" s="7" t="n"/>
      <c r="T19" s="7" t="n"/>
      <c r="U19" s="8" t="n"/>
    </row>
    <row r="20">
      <c r="A20" s="5" t="n"/>
      <c r="B20" s="5" t="n"/>
      <c r="C20" s="5" t="n"/>
      <c r="D20" s="5" t="n"/>
      <c r="E20" s="5" t="n"/>
      <c r="F20" s="5" t="n"/>
      <c r="G20" s="5" t="n"/>
      <c r="H20" s="5" t="n"/>
      <c r="I20" s="5" t="n"/>
      <c r="J20" s="5" t="n"/>
      <c r="K20" s="5" t="n"/>
      <c r="L20" s="5" t="n"/>
      <c r="M20" s="5" t="n"/>
      <c r="N20" s="5" t="n"/>
      <c r="O20" s="5" t="n"/>
      <c r="P20" s="5" t="n"/>
      <c r="Q20" s="5" t="n"/>
      <c r="R20" s="5" t="n"/>
      <c r="S20" s="5" t="n"/>
      <c r="T20" s="5" t="n"/>
      <c r="U20" s="6" t="n"/>
    </row>
    <row r="21">
      <c r="A21" s="7" t="n"/>
      <c r="B21" s="7" t="n"/>
      <c r="C21" s="7" t="n"/>
      <c r="D21" s="7" t="n"/>
      <c r="E21" s="7" t="n"/>
      <c r="F21" s="7" t="n"/>
      <c r="G21" s="7" t="n"/>
      <c r="H21" s="7" t="n"/>
      <c r="I21" s="7" t="n"/>
      <c r="J21" s="7" t="n"/>
      <c r="K21" s="7" t="n"/>
      <c r="L21" s="7" t="n"/>
      <c r="M21" s="7" t="n"/>
      <c r="N21" s="7" t="n"/>
      <c r="O21" s="7" t="n"/>
      <c r="P21" s="7" t="n"/>
      <c r="Q21" s="7" t="n"/>
      <c r="R21" s="7" t="n"/>
      <c r="S21" s="7" t="n"/>
      <c r="T21" s="7" t="n"/>
      <c r="U21" s="8" t="n"/>
    </row>
    <row r="22">
      <c r="A22" s="5" t="n"/>
      <c r="B22" s="5" t="n"/>
      <c r="C22" s="5" t="n"/>
      <c r="D22" s="5" t="n"/>
      <c r="E22" s="5" t="n"/>
      <c r="F22" s="5" t="n"/>
      <c r="G22" s="5" t="n"/>
      <c r="H22" s="5" t="n"/>
      <c r="I22" s="5" t="n"/>
      <c r="J22" s="5" t="n"/>
      <c r="K22" s="5" t="n"/>
      <c r="L22" s="5" t="n"/>
      <c r="M22" s="5" t="n"/>
      <c r="N22" s="5" t="n"/>
      <c r="O22" s="5" t="n"/>
      <c r="P22" s="5" t="n"/>
      <c r="Q22" s="5" t="n"/>
      <c r="R22" s="5" t="n"/>
      <c r="S22" s="5" t="n"/>
      <c r="T22" s="5" t="n"/>
      <c r="U22" s="6" t="n"/>
    </row>
    <row r="23">
      <c r="A23" s="7" t="n"/>
      <c r="B23" s="7" t="n"/>
      <c r="C23" s="7" t="n"/>
      <c r="D23" s="7" t="n"/>
      <c r="E23" s="7" t="n"/>
      <c r="F23" s="7" t="n"/>
      <c r="G23" s="7" t="n"/>
      <c r="H23" s="7" t="n"/>
      <c r="I23" s="7" t="n"/>
      <c r="J23" s="7" t="n"/>
      <c r="K23" s="7" t="n"/>
      <c r="L23" s="7" t="n"/>
      <c r="M23" s="7" t="n"/>
      <c r="N23" s="7" t="n"/>
      <c r="O23" s="7" t="n"/>
      <c r="P23" s="7" t="n"/>
      <c r="Q23" s="7" t="n"/>
      <c r="R23" s="7" t="n"/>
      <c r="S23" s="7" t="n"/>
      <c r="T23" s="7" t="n"/>
      <c r="U23" s="8" t="n"/>
    </row>
    <row r="24">
      <c r="A24" s="5" t="n"/>
      <c r="B24" s="5" t="n"/>
      <c r="C24" s="5" t="n"/>
      <c r="D24" s="5" t="n"/>
      <c r="E24" s="5" t="n"/>
      <c r="F24" s="5" t="n"/>
      <c r="G24" s="5" t="n"/>
      <c r="H24" s="5" t="n"/>
      <c r="I24" s="5" t="n"/>
      <c r="J24" s="5" t="n"/>
      <c r="K24" s="5" t="n"/>
      <c r="L24" s="5" t="n"/>
      <c r="M24" s="5" t="n"/>
      <c r="N24" s="5" t="n"/>
      <c r="O24" s="5" t="n"/>
      <c r="P24" s="5" t="n"/>
      <c r="Q24" s="5" t="n"/>
      <c r="R24" s="5" t="n"/>
      <c r="S24" s="5" t="n"/>
      <c r="T24" s="5" t="n"/>
      <c r="U24" s="6" t="n"/>
    </row>
    <row r="25">
      <c r="A25" s="7" t="n"/>
      <c r="B25" s="7" t="n"/>
      <c r="C25" s="7" t="n"/>
      <c r="D25" s="7" t="n"/>
      <c r="E25" s="7" t="n"/>
      <c r="F25" s="7" t="n"/>
      <c r="G25" s="7" t="n"/>
      <c r="H25" s="7" t="n"/>
      <c r="I25" s="7" t="n"/>
      <c r="J25" s="7" t="n"/>
      <c r="K25" s="7" t="n"/>
      <c r="L25" s="7" t="n"/>
      <c r="M25" s="7" t="n"/>
      <c r="N25" s="7" t="n"/>
      <c r="O25" s="7" t="n"/>
      <c r="P25" s="7" t="n"/>
      <c r="Q25" s="7" t="n"/>
      <c r="R25" s="7" t="n"/>
      <c r="S25" s="7" t="n"/>
      <c r="T25" s="7" t="n"/>
      <c r="U25" s="8" t="n"/>
    </row>
    <row r="26">
      <c r="A26" s="5" t="n"/>
      <c r="B26" s="5" t="n"/>
      <c r="C26" s="5" t="n"/>
      <c r="D26" s="5" t="n"/>
      <c r="E26" s="5" t="n"/>
      <c r="F26" s="5" t="n"/>
      <c r="G26" s="5" t="n"/>
      <c r="H26" s="5" t="n"/>
      <c r="I26" s="5" t="n"/>
      <c r="J26" s="5" t="n"/>
      <c r="K26" s="5" t="n"/>
      <c r="L26" s="5" t="n"/>
      <c r="M26" s="5" t="n"/>
      <c r="N26" s="5" t="n"/>
      <c r="O26" s="5" t="n"/>
      <c r="P26" s="5" t="n"/>
      <c r="Q26" s="5" t="n"/>
      <c r="R26" s="5" t="n"/>
      <c r="S26" s="5" t="n"/>
      <c r="T26" s="5" t="n"/>
      <c r="U26" s="6" t="n"/>
    </row>
    <row r="27">
      <c r="A27" s="7" t="n"/>
      <c r="B27" s="7" t="n"/>
      <c r="C27" s="7" t="n"/>
      <c r="D27" s="7" t="n"/>
      <c r="E27" s="7" t="n"/>
      <c r="F27" s="7" t="n"/>
      <c r="G27" s="7" t="n"/>
      <c r="H27" s="7" t="n"/>
      <c r="I27" s="7" t="n"/>
      <c r="J27" s="7" t="n"/>
      <c r="K27" s="7" t="n"/>
      <c r="L27" s="7" t="n"/>
      <c r="M27" s="7" t="n"/>
      <c r="N27" s="7" t="n"/>
      <c r="O27" s="7" t="n"/>
      <c r="P27" s="7" t="n"/>
      <c r="Q27" s="7" t="n"/>
      <c r="R27" s="7" t="n"/>
      <c r="S27" s="7" t="n"/>
      <c r="T27" s="7" t="n"/>
      <c r="U27" s="8" t="n"/>
    </row>
    <row r="28">
      <c r="A28" s="5" t="n"/>
      <c r="B28" s="5" t="n"/>
      <c r="C28" s="5" t="n"/>
      <c r="D28" s="5" t="n"/>
      <c r="E28" s="5" t="n"/>
      <c r="F28" s="5" t="n"/>
      <c r="G28" s="5" t="n"/>
      <c r="H28" s="5" t="n"/>
      <c r="I28" s="5" t="n"/>
      <c r="J28" s="5" t="n"/>
      <c r="K28" s="5" t="n"/>
      <c r="L28" s="5" t="n"/>
      <c r="M28" s="5" t="n"/>
      <c r="N28" s="5" t="n"/>
      <c r="O28" s="5" t="n"/>
      <c r="P28" s="5" t="n"/>
      <c r="Q28" s="5" t="n"/>
      <c r="R28" s="5" t="n"/>
      <c r="S28" s="5" t="n"/>
      <c r="T28" s="5" t="n"/>
      <c r="U28" s="6" t="n"/>
    </row>
    <row r="29">
      <c r="A29" s="7" t="n"/>
      <c r="B29" s="7" t="n"/>
      <c r="C29" s="7" t="n"/>
      <c r="D29" s="7" t="n"/>
      <c r="E29" s="7" t="n"/>
      <c r="F29" s="7" t="n"/>
      <c r="G29" s="7" t="n"/>
      <c r="H29" s="7" t="n"/>
      <c r="I29" s="7" t="n"/>
      <c r="J29" s="7" t="n"/>
      <c r="K29" s="7" t="n"/>
      <c r="L29" s="7" t="n"/>
      <c r="M29" s="7" t="n"/>
      <c r="N29" s="7" t="n"/>
      <c r="O29" s="7" t="n"/>
      <c r="P29" s="7" t="n"/>
      <c r="Q29" s="7" t="n"/>
      <c r="R29" s="7" t="n"/>
      <c r="S29" s="7" t="n"/>
      <c r="T29" s="7" t="n"/>
      <c r="U29" s="8" t="n"/>
    </row>
    <row r="30">
      <c r="A30" s="5" t="n"/>
      <c r="B30" s="5" t="n"/>
      <c r="C30" s="5" t="n"/>
      <c r="D30" s="5" t="n"/>
      <c r="E30" s="5" t="n"/>
      <c r="F30" s="5" t="n"/>
      <c r="G30" s="5" t="n"/>
      <c r="H30" s="5" t="n"/>
      <c r="I30" s="5" t="n"/>
      <c r="J30" s="5" t="n"/>
      <c r="K30" s="5" t="n"/>
      <c r="L30" s="5" t="n"/>
      <c r="M30" s="5" t="n"/>
      <c r="N30" s="5" t="n"/>
      <c r="O30" s="5" t="n"/>
      <c r="P30" s="5" t="n"/>
      <c r="Q30" s="5" t="n"/>
      <c r="R30" s="5" t="n"/>
      <c r="S30" s="5" t="n"/>
      <c r="T30" s="5" t="n"/>
      <c r="U30" s="6" t="n"/>
    </row>
    <row r="31">
      <c r="A31" s="7" t="n"/>
      <c r="B31" s="7" t="n"/>
      <c r="C31" s="7" t="n"/>
      <c r="D31" s="7" t="n"/>
      <c r="E31" s="7" t="n"/>
      <c r="F31" s="7" t="n"/>
      <c r="G31" s="7" t="n"/>
      <c r="H31" s="7" t="n"/>
      <c r="I31" s="7" t="n"/>
      <c r="J31" s="7" t="n"/>
      <c r="K31" s="7" t="n"/>
      <c r="L31" s="7" t="n"/>
      <c r="M31" s="7" t="n"/>
      <c r="N31" s="7" t="n"/>
      <c r="O31" s="7" t="n"/>
      <c r="P31" s="7" t="n"/>
      <c r="Q31" s="7" t="n"/>
      <c r="R31" s="7" t="n"/>
      <c r="S31" s="7" t="n"/>
      <c r="T31" s="7" t="n"/>
      <c r="U31" s="8" t="n"/>
    </row>
    <row r="32">
      <c r="A32" s="5" t="n"/>
      <c r="B32" s="5" t="n"/>
      <c r="C32" s="5" t="n"/>
      <c r="D32" s="5" t="n"/>
      <c r="E32" s="5" t="n"/>
      <c r="F32" s="5" t="n"/>
      <c r="G32" s="5" t="n"/>
      <c r="H32" s="5" t="n"/>
      <c r="I32" s="5" t="n"/>
      <c r="J32" s="5" t="n"/>
      <c r="K32" s="5" t="n"/>
      <c r="L32" s="5" t="n"/>
      <c r="M32" s="5" t="n"/>
      <c r="N32" s="5" t="n"/>
      <c r="O32" s="5" t="n"/>
      <c r="P32" s="5" t="n"/>
      <c r="Q32" s="5" t="n"/>
      <c r="R32" s="5" t="n"/>
      <c r="S32" s="5" t="n"/>
      <c r="T32" s="5" t="n"/>
      <c r="U32" s="6" t="n"/>
    </row>
    <row r="33">
      <c r="A33" s="7" t="n"/>
      <c r="B33" s="7" t="n"/>
      <c r="C33" s="7" t="n"/>
      <c r="D33" s="7" t="n"/>
      <c r="E33" s="7" t="n"/>
      <c r="F33" s="7" t="n"/>
      <c r="G33" s="7" t="n"/>
      <c r="H33" s="7" t="n"/>
      <c r="I33" s="7" t="n"/>
      <c r="J33" s="7" t="n"/>
      <c r="K33" s="7" t="n"/>
      <c r="L33" s="7" t="n"/>
      <c r="M33" s="7" t="n"/>
      <c r="N33" s="7" t="n"/>
      <c r="O33" s="7" t="n"/>
      <c r="P33" s="7" t="n"/>
      <c r="Q33" s="7" t="n"/>
      <c r="R33" s="7" t="n"/>
      <c r="S33" s="7" t="n"/>
      <c r="T33" s="7" t="n"/>
      <c r="U33" s="8" t="n"/>
    </row>
    <row r="34">
      <c r="A34" s="5" t="n"/>
      <c r="B34" s="5" t="n"/>
      <c r="C34" s="5" t="n"/>
      <c r="D34" s="5" t="n"/>
      <c r="E34" s="5" t="n"/>
      <c r="F34" s="5" t="n"/>
      <c r="G34" s="5" t="n"/>
      <c r="H34" s="5" t="n"/>
      <c r="I34" s="5" t="n"/>
      <c r="J34" s="5" t="n"/>
      <c r="K34" s="5" t="n"/>
      <c r="L34" s="5" t="n"/>
      <c r="M34" s="5" t="n"/>
      <c r="N34" s="5" t="n"/>
      <c r="O34" s="5" t="n"/>
      <c r="P34" s="5" t="n"/>
      <c r="Q34" s="5" t="n"/>
      <c r="R34" s="5" t="n"/>
      <c r="S34" s="5" t="n"/>
      <c r="T34" s="5" t="n"/>
      <c r="U34" s="6" t="n"/>
    </row>
    <row r="35">
      <c r="A35" s="7" t="n"/>
      <c r="B35" s="7" t="n"/>
      <c r="C35" s="7" t="n"/>
      <c r="D35" s="7" t="n"/>
      <c r="E35" s="7" t="n"/>
      <c r="F35" s="7" t="n"/>
      <c r="G35" s="7" t="n"/>
      <c r="H35" s="7" t="n"/>
      <c r="I35" s="7" t="n"/>
      <c r="J35" s="7" t="n"/>
      <c r="K35" s="7" t="n"/>
      <c r="L35" s="7" t="n"/>
      <c r="M35" s="7" t="n"/>
      <c r="N35" s="7" t="n"/>
      <c r="O35" s="7" t="n"/>
      <c r="P35" s="7" t="n"/>
      <c r="Q35" s="7" t="n"/>
      <c r="R35" s="7" t="n"/>
      <c r="S35" s="7" t="n"/>
      <c r="T35" s="7" t="n"/>
      <c r="U35" s="8" t="n"/>
    </row>
    <row r="36">
      <c r="A36" s="5" t="n"/>
      <c r="B36" s="5" t="n"/>
      <c r="C36" s="5" t="n"/>
      <c r="D36" s="5" t="n"/>
      <c r="E36" s="5" t="n"/>
      <c r="F36" s="5" t="n"/>
      <c r="G36" s="5" t="n"/>
      <c r="H36" s="5" t="n"/>
      <c r="I36" s="5" t="n"/>
      <c r="J36" s="5" t="n"/>
      <c r="K36" s="5" t="n"/>
      <c r="L36" s="5" t="n"/>
      <c r="M36" s="5" t="n"/>
      <c r="N36" s="5" t="n"/>
      <c r="O36" s="5" t="n"/>
      <c r="P36" s="5" t="n"/>
      <c r="Q36" s="5" t="n"/>
      <c r="R36" s="5" t="n"/>
      <c r="S36" s="5" t="n"/>
      <c r="T36" s="5" t="n"/>
      <c r="U36" s="6" t="n"/>
    </row>
    <row r="37">
      <c r="A37" s="7" t="n"/>
      <c r="B37" s="7" t="n"/>
      <c r="C37" s="7" t="n"/>
      <c r="D37" s="7" t="n"/>
      <c r="E37" s="7" t="n"/>
      <c r="F37" s="7" t="n"/>
      <c r="G37" s="7" t="n"/>
      <c r="H37" s="7" t="n"/>
      <c r="I37" s="7" t="n"/>
      <c r="J37" s="7" t="n"/>
      <c r="K37" s="7" t="n"/>
      <c r="L37" s="7" t="n"/>
      <c r="M37" s="7" t="n"/>
      <c r="N37" s="7" t="n"/>
      <c r="O37" s="7" t="n"/>
      <c r="P37" s="7" t="n"/>
      <c r="Q37" s="7" t="n"/>
      <c r="R37" s="7" t="n"/>
      <c r="S37" s="7" t="n"/>
      <c r="T37" s="7" t="n"/>
      <c r="U37" s="8" t="n"/>
    </row>
    <row r="38">
      <c r="A38" s="5" t="n"/>
      <c r="B38" s="5" t="n"/>
      <c r="C38" s="5" t="n"/>
      <c r="D38" s="5" t="n"/>
      <c r="E38" s="5" t="n"/>
      <c r="F38" s="5" t="n"/>
      <c r="G38" s="5" t="n"/>
      <c r="H38" s="5" t="n"/>
      <c r="I38" s="5" t="n"/>
      <c r="J38" s="5" t="n"/>
      <c r="K38" s="5" t="n"/>
      <c r="L38" s="5" t="n"/>
      <c r="M38" s="5" t="n"/>
      <c r="N38" s="5" t="n"/>
      <c r="O38" s="5" t="n"/>
      <c r="P38" s="5" t="n"/>
      <c r="Q38" s="5" t="n"/>
      <c r="R38" s="5" t="n"/>
      <c r="S38" s="5" t="n"/>
      <c r="T38" s="5" t="n"/>
      <c r="U38" s="6" t="n"/>
    </row>
    <row r="39">
      <c r="A39" s="7" t="n"/>
      <c r="B39" s="7" t="n"/>
      <c r="C39" s="7" t="n"/>
      <c r="D39" s="7" t="n"/>
      <c r="E39" s="7" t="n"/>
      <c r="F39" s="7" t="n"/>
      <c r="G39" s="7" t="n"/>
      <c r="H39" s="7" t="n"/>
      <c r="I39" s="7" t="n"/>
      <c r="J39" s="7" t="n"/>
      <c r="K39" s="7" t="n"/>
      <c r="L39" s="7" t="n"/>
      <c r="M39" s="7" t="n"/>
      <c r="N39" s="7" t="n"/>
      <c r="O39" s="7" t="n"/>
      <c r="P39" s="7" t="n"/>
      <c r="Q39" s="7" t="n"/>
      <c r="R39" s="7" t="n"/>
      <c r="S39" s="7" t="n"/>
      <c r="T39" s="7" t="n"/>
      <c r="U39" s="8" t="n"/>
    </row>
    <row r="40">
      <c r="A40" s="5" t="n"/>
      <c r="B40" s="5" t="n"/>
      <c r="C40" s="5" t="n"/>
      <c r="D40" s="5" t="n"/>
      <c r="E40" s="5" t="n"/>
      <c r="F40" s="5" t="n"/>
      <c r="G40" s="5" t="n"/>
      <c r="H40" s="5" t="n"/>
      <c r="I40" s="5" t="n"/>
      <c r="J40" s="5" t="n"/>
      <c r="K40" s="5" t="n"/>
      <c r="L40" s="5" t="n"/>
      <c r="M40" s="5" t="n"/>
      <c r="N40" s="5" t="n"/>
      <c r="O40" s="5" t="n"/>
      <c r="P40" s="5" t="n"/>
      <c r="Q40" s="5" t="n"/>
      <c r="R40" s="5" t="n"/>
      <c r="S40" s="5" t="n"/>
      <c r="T40" s="5" t="n"/>
      <c r="U40" s="6" t="n"/>
    </row>
    <row r="41">
      <c r="A41" s="7" t="n"/>
      <c r="B41" s="7" t="n"/>
      <c r="C41" s="7" t="n"/>
      <c r="D41" s="7" t="n"/>
      <c r="E41" s="7" t="n"/>
      <c r="F41" s="7" t="n"/>
      <c r="G41" s="7" t="n"/>
      <c r="H41" s="7" t="n"/>
      <c r="I41" s="7" t="n"/>
      <c r="J41" s="7" t="n"/>
      <c r="K41" s="7" t="n"/>
      <c r="L41" s="7" t="n"/>
      <c r="M41" s="7" t="n"/>
      <c r="N41" s="7" t="n"/>
      <c r="O41" s="7" t="n"/>
      <c r="P41" s="7" t="n"/>
      <c r="Q41" s="7" t="n"/>
      <c r="R41" s="7" t="n"/>
      <c r="S41" s="7" t="n"/>
      <c r="T41" s="7" t="n"/>
      <c r="U41" s="8" t="n"/>
    </row>
    <row r="42">
      <c r="A42" s="5" t="n"/>
      <c r="B42" s="5" t="n"/>
      <c r="C42" s="5" t="n"/>
      <c r="D42" s="5" t="n"/>
      <c r="E42" s="5" t="n"/>
      <c r="F42" s="5" t="n"/>
      <c r="G42" s="5" t="n"/>
      <c r="H42" s="5" t="n"/>
      <c r="I42" s="5" t="n"/>
      <c r="J42" s="5" t="n"/>
      <c r="K42" s="5" t="n"/>
      <c r="L42" s="5" t="n"/>
      <c r="M42" s="5" t="n"/>
      <c r="N42" s="5" t="n"/>
      <c r="O42" s="5" t="n"/>
      <c r="P42" s="5" t="n"/>
      <c r="Q42" s="5" t="n"/>
      <c r="R42" s="5" t="n"/>
      <c r="S42" s="5" t="n"/>
      <c r="T42" s="5" t="n"/>
      <c r="U42" s="6" t="n"/>
    </row>
    <row r="43">
      <c r="A43" s="7" t="n"/>
      <c r="B43" s="7" t="n"/>
      <c r="C43" s="7" t="n"/>
      <c r="D43" s="7" t="n"/>
      <c r="E43" s="7" t="n"/>
      <c r="F43" s="7" t="n"/>
      <c r="G43" s="7" t="n"/>
      <c r="H43" s="7" t="n"/>
      <c r="I43" s="7" t="n"/>
      <c r="J43" s="7" t="n"/>
      <c r="K43" s="7" t="n"/>
      <c r="L43" s="7" t="n"/>
      <c r="M43" s="7" t="n"/>
      <c r="N43" s="7" t="n"/>
      <c r="O43" s="7" t="n"/>
      <c r="P43" s="7" t="n"/>
      <c r="Q43" s="7" t="n"/>
      <c r="R43" s="7" t="n"/>
      <c r="S43" s="7" t="n"/>
      <c r="T43" s="7" t="n"/>
      <c r="U43" s="8" t="n"/>
    </row>
    <row r="44">
      <c r="A44" s="5" t="n"/>
      <c r="B44" s="5" t="n"/>
      <c r="C44" s="5" t="n"/>
      <c r="D44" s="5" t="n"/>
      <c r="E44" s="5" t="n"/>
      <c r="F44" s="5" t="n"/>
      <c r="G44" s="5" t="n"/>
      <c r="H44" s="5" t="n"/>
      <c r="I44" s="5" t="n"/>
      <c r="J44" s="5" t="n"/>
      <c r="K44" s="5" t="n"/>
      <c r="L44" s="5" t="n"/>
      <c r="M44" s="5" t="n"/>
      <c r="N44" s="5" t="n"/>
      <c r="O44" s="5" t="n"/>
      <c r="P44" s="5" t="n"/>
      <c r="Q44" s="5" t="n"/>
      <c r="R44" s="5" t="n"/>
      <c r="S44" s="5" t="n"/>
      <c r="T44" s="5" t="n"/>
      <c r="U44" s="6" t="n"/>
    </row>
    <row r="45">
      <c r="A45" s="7" t="n"/>
      <c r="B45" s="7" t="n"/>
      <c r="C45" s="7" t="n"/>
      <c r="D45" s="7" t="n"/>
      <c r="E45" s="7" t="n"/>
      <c r="F45" s="7" t="n"/>
      <c r="G45" s="7" t="n"/>
      <c r="H45" s="7" t="n"/>
      <c r="I45" s="7" t="n"/>
      <c r="J45" s="7" t="n"/>
      <c r="K45" s="7" t="n"/>
      <c r="L45" s="7" t="n"/>
      <c r="M45" s="7" t="n"/>
      <c r="N45" s="7" t="n"/>
      <c r="O45" s="7" t="n"/>
      <c r="P45" s="7" t="n"/>
      <c r="Q45" s="7" t="n"/>
      <c r="R45" s="7" t="n"/>
      <c r="S45" s="7" t="n"/>
      <c r="T45" s="7" t="n"/>
      <c r="U45" s="8" t="n"/>
    </row>
    <row r="46">
      <c r="A46" s="5" t="n"/>
      <c r="B46" s="5" t="n"/>
      <c r="C46" s="5" t="n"/>
      <c r="D46" s="5" t="n"/>
      <c r="E46" s="5" t="n"/>
      <c r="F46" s="5" t="n"/>
      <c r="G46" s="5" t="n"/>
      <c r="H46" s="5" t="n"/>
      <c r="I46" s="5" t="n"/>
      <c r="J46" s="5" t="n"/>
      <c r="K46" s="5" t="n"/>
      <c r="L46" s="5" t="n"/>
      <c r="M46" s="5" t="n"/>
      <c r="N46" s="5" t="n"/>
      <c r="O46" s="5" t="n"/>
      <c r="P46" s="5" t="n"/>
      <c r="Q46" s="5" t="n"/>
      <c r="R46" s="5" t="n"/>
      <c r="S46" s="5" t="n"/>
      <c r="T46" s="5" t="n"/>
      <c r="U46" s="6" t="n"/>
    </row>
    <row r="47">
      <c r="A47" s="7" t="n"/>
      <c r="B47" s="7" t="n"/>
      <c r="C47" s="7" t="n"/>
      <c r="D47" s="7" t="n"/>
      <c r="E47" s="7" t="n"/>
      <c r="F47" s="7" t="n"/>
      <c r="G47" s="7" t="n"/>
      <c r="H47" s="7" t="n"/>
      <c r="I47" s="7" t="n"/>
      <c r="J47" s="7" t="n"/>
      <c r="K47" s="7" t="n"/>
      <c r="L47" s="7" t="n"/>
      <c r="M47" s="7" t="n"/>
      <c r="N47" s="7" t="n"/>
      <c r="O47" s="7" t="n"/>
      <c r="P47" s="7" t="n"/>
      <c r="Q47" s="7" t="n"/>
      <c r="R47" s="7" t="n"/>
      <c r="S47" s="7" t="n"/>
      <c r="T47" s="7" t="n"/>
      <c r="U47" s="8" t="n"/>
    </row>
    <row r="48">
      <c r="A48" s="5" t="n"/>
      <c r="B48" s="5" t="n"/>
      <c r="C48" s="5" t="n"/>
      <c r="D48" s="5" t="n"/>
      <c r="E48" s="5" t="n"/>
      <c r="F48" s="5" t="n"/>
      <c r="G48" s="5" t="n"/>
      <c r="H48" s="5" t="n"/>
      <c r="I48" s="5" t="n"/>
      <c r="J48" s="5" t="n"/>
      <c r="K48" s="5" t="n"/>
      <c r="L48" s="5" t="n"/>
      <c r="M48" s="5" t="n"/>
      <c r="N48" s="5" t="n"/>
      <c r="O48" s="5" t="n"/>
      <c r="P48" s="5" t="n"/>
      <c r="Q48" s="5" t="n"/>
      <c r="R48" s="5" t="n"/>
      <c r="S48" s="5" t="n"/>
      <c r="T48" s="5" t="n"/>
      <c r="U48" s="6" t="n"/>
    </row>
    <row r="49">
      <c r="A49" s="7" t="n"/>
      <c r="B49" s="7" t="n"/>
      <c r="C49" s="7" t="n"/>
      <c r="D49" s="7" t="n"/>
      <c r="E49" s="7" t="n"/>
      <c r="F49" s="7" t="n"/>
      <c r="G49" s="7" t="n"/>
      <c r="H49" s="7" t="n"/>
      <c r="I49" s="7" t="n"/>
      <c r="J49" s="7" t="n"/>
      <c r="K49" s="7" t="n"/>
      <c r="L49" s="7" t="n"/>
      <c r="M49" s="7" t="n"/>
      <c r="N49" s="7" t="n"/>
      <c r="O49" s="7" t="n"/>
      <c r="P49" s="7" t="n"/>
      <c r="Q49" s="7" t="n"/>
      <c r="R49" s="7" t="n"/>
      <c r="S49" s="7" t="n"/>
      <c r="T49" s="7" t="n"/>
      <c r="U49" s="8" t="n"/>
    </row>
    <row r="50">
      <c r="A50" s="5" t="n"/>
      <c r="B50" s="5" t="n"/>
      <c r="C50" s="5" t="n"/>
      <c r="D50" s="5" t="n"/>
      <c r="E50" s="5" t="n"/>
      <c r="F50" s="5" t="n"/>
      <c r="G50" s="5" t="n"/>
      <c r="H50" s="5" t="n"/>
      <c r="I50" s="5" t="n"/>
      <c r="J50" s="5" t="n"/>
      <c r="K50" s="5" t="n"/>
      <c r="L50" s="5" t="n"/>
      <c r="M50" s="5" t="n"/>
      <c r="N50" s="5" t="n"/>
      <c r="O50" s="5" t="n"/>
      <c r="P50" s="5" t="n"/>
      <c r="Q50" s="5" t="n"/>
      <c r="R50" s="5" t="n"/>
      <c r="S50" s="5" t="n"/>
      <c r="T50" s="5" t="n"/>
      <c r="U50" s="6" t="n"/>
    </row>
    <row r="51">
      <c r="A51" s="7" t="n"/>
      <c r="B51" s="7" t="n"/>
      <c r="C51" s="7" t="n"/>
      <c r="D51" s="7" t="n"/>
      <c r="E51" s="7" t="n"/>
      <c r="F51" s="7" t="n"/>
      <c r="G51" s="7" t="n"/>
      <c r="H51" s="7" t="n"/>
      <c r="I51" s="7" t="n"/>
      <c r="J51" s="7" t="n"/>
      <c r="K51" s="7" t="n"/>
      <c r="L51" s="7" t="n"/>
      <c r="M51" s="7" t="n"/>
      <c r="N51" s="7" t="n"/>
      <c r="O51" s="7" t="n"/>
      <c r="P51" s="7" t="n"/>
      <c r="Q51" s="7" t="n"/>
      <c r="R51" s="7" t="n"/>
      <c r="S51" s="7" t="n"/>
      <c r="T51" s="7" t="n"/>
      <c r="U51" s="8" t="n"/>
    </row>
    <row r="52">
      <c r="A52" s="5" t="n"/>
      <c r="B52" s="5" t="n"/>
      <c r="C52" s="5" t="n"/>
      <c r="D52" s="5" t="n"/>
      <c r="E52" s="5" t="n"/>
      <c r="F52" s="5" t="n"/>
      <c r="G52" s="5" t="n"/>
      <c r="H52" s="5" t="n"/>
      <c r="I52" s="5" t="n"/>
      <c r="J52" s="5" t="n"/>
      <c r="K52" s="5" t="n"/>
      <c r="L52" s="5" t="n"/>
      <c r="M52" s="5" t="n"/>
      <c r="N52" s="5" t="n"/>
      <c r="O52" s="5" t="n"/>
      <c r="P52" s="5" t="n"/>
      <c r="Q52" s="5" t="n"/>
      <c r="R52" s="5" t="n"/>
      <c r="S52" s="5" t="n"/>
      <c r="T52" s="5" t="n"/>
      <c r="U52" s="6" t="n"/>
    </row>
    <row r="53">
      <c r="A53" s="7" t="n"/>
      <c r="B53" s="7" t="n"/>
      <c r="C53" s="7" t="n"/>
      <c r="D53" s="7" t="n"/>
      <c r="E53" s="7" t="n"/>
      <c r="F53" s="7" t="n"/>
      <c r="G53" s="7" t="n"/>
      <c r="H53" s="7" t="n"/>
      <c r="I53" s="7" t="n"/>
      <c r="J53" s="7" t="n"/>
      <c r="K53" s="7" t="n"/>
      <c r="L53" s="7" t="n"/>
      <c r="M53" s="7" t="n"/>
      <c r="N53" s="7" t="n"/>
      <c r="O53" s="7" t="n"/>
      <c r="P53" s="7" t="n"/>
      <c r="Q53" s="7" t="n"/>
      <c r="R53" s="7" t="n"/>
      <c r="S53" s="7" t="n"/>
      <c r="T53" s="7" t="n"/>
      <c r="U53" s="8" t="n"/>
    </row>
    <row r="54">
      <c r="A54" s="5" t="n"/>
      <c r="B54" s="5" t="n"/>
      <c r="C54" s="5" t="n"/>
      <c r="D54" s="5" t="n"/>
      <c r="E54" s="5" t="n"/>
      <c r="F54" s="5" t="n"/>
      <c r="G54" s="5" t="n"/>
      <c r="H54" s="5" t="n"/>
      <c r="I54" s="5" t="n"/>
      <c r="J54" s="5" t="n"/>
      <c r="K54" s="5" t="n"/>
      <c r="L54" s="5" t="n"/>
      <c r="M54" s="5" t="n"/>
      <c r="N54" s="5" t="n"/>
      <c r="O54" s="5" t="n"/>
      <c r="P54" s="5" t="n"/>
      <c r="Q54" s="5" t="n"/>
      <c r="R54" s="5" t="n"/>
      <c r="S54" s="5" t="n"/>
      <c r="T54" s="5" t="n"/>
      <c r="U54" s="6" t="n"/>
    </row>
    <row r="55">
      <c r="A55" s="7" t="n"/>
      <c r="B55" s="7" t="n"/>
      <c r="C55" s="7" t="n"/>
      <c r="D55" s="7" t="n"/>
      <c r="E55" s="7" t="n"/>
      <c r="F55" s="7" t="n"/>
      <c r="G55" s="7" t="n"/>
      <c r="H55" s="7" t="n"/>
      <c r="I55" s="7" t="n"/>
      <c r="J55" s="7" t="n"/>
      <c r="K55" s="7" t="n"/>
      <c r="L55" s="7" t="n"/>
      <c r="M55" s="7" t="n"/>
      <c r="N55" s="7" t="n"/>
      <c r="O55" s="7" t="n"/>
      <c r="P55" s="7" t="n"/>
      <c r="Q55" s="7" t="n"/>
      <c r="R55" s="7" t="n"/>
      <c r="S55" s="7" t="n"/>
      <c r="T55" s="7" t="n"/>
      <c r="U55" s="8" t="n"/>
    </row>
    <row r="56">
      <c r="A56" s="5" t="n"/>
      <c r="B56" s="5" t="n"/>
      <c r="C56" s="5" t="n"/>
      <c r="D56" s="5" t="n"/>
      <c r="E56" s="5" t="n"/>
      <c r="F56" s="5" t="n"/>
      <c r="G56" s="5" t="n"/>
      <c r="H56" s="5" t="n"/>
      <c r="I56" s="5" t="n"/>
      <c r="J56" s="5" t="n"/>
      <c r="K56" s="5" t="n"/>
      <c r="L56" s="5" t="n"/>
      <c r="M56" s="5" t="n"/>
      <c r="N56" s="5" t="n"/>
      <c r="O56" s="5" t="n"/>
      <c r="P56" s="5" t="n"/>
      <c r="Q56" s="5" t="n"/>
      <c r="R56" s="5" t="n"/>
      <c r="S56" s="5" t="n"/>
      <c r="T56" s="5" t="n"/>
      <c r="U56" s="6" t="n"/>
    </row>
    <row r="57">
      <c r="A57" s="7" t="n"/>
      <c r="B57" s="7" t="n"/>
      <c r="C57" s="7" t="n"/>
      <c r="D57" s="7" t="n"/>
      <c r="E57" s="7" t="n"/>
      <c r="F57" s="7" t="n"/>
      <c r="G57" s="7" t="n"/>
      <c r="H57" s="7" t="n"/>
      <c r="I57" s="7" t="n"/>
      <c r="J57" s="7" t="n"/>
      <c r="K57" s="7" t="n"/>
      <c r="L57" s="7" t="n"/>
      <c r="M57" s="7" t="n"/>
      <c r="N57" s="7" t="n"/>
      <c r="O57" s="7" t="n"/>
      <c r="P57" s="7" t="n"/>
      <c r="Q57" s="7" t="n"/>
      <c r="R57" s="7" t="n"/>
      <c r="S57" s="7" t="n"/>
      <c r="T57" s="7" t="n"/>
      <c r="U57" s="8" t="n"/>
    </row>
    <row r="58">
      <c r="A58" s="5" t="n"/>
      <c r="B58" s="5" t="n"/>
      <c r="C58" s="5" t="n"/>
      <c r="D58" s="5" t="n"/>
      <c r="E58" s="5" t="n"/>
      <c r="F58" s="5" t="n"/>
      <c r="G58" s="5" t="n"/>
      <c r="H58" s="5" t="n"/>
      <c r="I58" s="5" t="n"/>
      <c r="J58" s="5" t="n"/>
      <c r="K58" s="5" t="n"/>
      <c r="L58" s="5" t="n"/>
      <c r="M58" s="5" t="n"/>
      <c r="N58" s="5" t="n"/>
      <c r="O58" s="5" t="n"/>
      <c r="P58" s="5" t="n"/>
      <c r="Q58" s="5" t="n"/>
      <c r="R58" s="5" t="n"/>
      <c r="S58" s="5" t="n"/>
      <c r="T58" s="5" t="n"/>
      <c r="U58" s="6" t="n"/>
    </row>
    <row r="59">
      <c r="A59" s="7" t="n"/>
      <c r="B59" s="7" t="n"/>
      <c r="C59" s="7" t="n"/>
      <c r="D59" s="7" t="n"/>
      <c r="E59" s="7" t="n"/>
      <c r="F59" s="7" t="n"/>
      <c r="G59" s="7" t="n"/>
      <c r="H59" s="7" t="n"/>
      <c r="I59" s="7" t="n"/>
      <c r="J59" s="7" t="n"/>
      <c r="K59" s="7" t="n"/>
      <c r="L59" s="7" t="n"/>
      <c r="M59" s="7" t="n"/>
      <c r="N59" s="7" t="n"/>
      <c r="O59" s="7" t="n"/>
      <c r="P59" s="7" t="n"/>
      <c r="Q59" s="7" t="n"/>
      <c r="R59" s="7" t="n"/>
      <c r="S59" s="7" t="n"/>
      <c r="T59" s="7" t="n"/>
      <c r="U59" s="8" t="n"/>
    </row>
    <row r="60">
      <c r="A60" s="5" t="n"/>
      <c r="B60" s="5" t="n"/>
      <c r="C60" s="5" t="n"/>
      <c r="D60" s="5" t="n"/>
      <c r="E60" s="5" t="n"/>
      <c r="F60" s="5" t="n"/>
      <c r="G60" s="5" t="n"/>
      <c r="H60" s="5" t="n"/>
      <c r="I60" s="5" t="n"/>
      <c r="J60" s="5" t="n"/>
      <c r="K60" s="5" t="n"/>
      <c r="L60" s="5" t="n"/>
      <c r="M60" s="5" t="n"/>
      <c r="N60" s="5" t="n"/>
      <c r="O60" s="5" t="n"/>
      <c r="P60" s="5" t="n"/>
      <c r="Q60" s="5" t="n"/>
      <c r="R60" s="5" t="n"/>
      <c r="S60" s="5" t="n"/>
      <c r="T60" s="5" t="n"/>
      <c r="U60" s="6" t="n"/>
    </row>
    <row r="61">
      <c r="A61" s="7" t="n"/>
      <c r="B61" s="7" t="n"/>
      <c r="C61" s="7" t="n"/>
      <c r="D61" s="7" t="n"/>
      <c r="E61" s="7" t="n"/>
      <c r="F61" s="7" t="n"/>
      <c r="G61" s="7" t="n"/>
      <c r="H61" s="7" t="n"/>
      <c r="I61" s="7" t="n"/>
      <c r="J61" s="7" t="n"/>
      <c r="K61" s="7" t="n"/>
      <c r="L61" s="7" t="n"/>
      <c r="M61" s="7" t="n"/>
      <c r="N61" s="7" t="n"/>
      <c r="O61" s="7" t="n"/>
      <c r="P61" s="7" t="n"/>
      <c r="Q61" s="7" t="n"/>
      <c r="R61" s="7" t="n"/>
      <c r="S61" s="7" t="n"/>
      <c r="T61" s="7" t="n"/>
      <c r="U61" s="8" t="n"/>
    </row>
    <row r="62">
      <c r="A62" s="5" t="n"/>
      <c r="B62" s="5" t="n"/>
      <c r="C62" s="5" t="n"/>
      <c r="D62" s="5" t="n"/>
      <c r="E62" s="5" t="n"/>
      <c r="F62" s="5" t="n"/>
      <c r="G62" s="5" t="n"/>
      <c r="H62" s="5" t="n"/>
      <c r="I62" s="5" t="n"/>
      <c r="J62" s="5" t="n"/>
      <c r="K62" s="5" t="n"/>
      <c r="L62" s="5" t="n"/>
      <c r="M62" s="5" t="n"/>
      <c r="N62" s="5" t="n"/>
      <c r="O62" s="5" t="n"/>
      <c r="P62" s="5" t="n"/>
      <c r="Q62" s="5" t="n"/>
      <c r="R62" s="5" t="n"/>
      <c r="S62" s="5" t="n"/>
      <c r="T62" s="5" t="n"/>
      <c r="U62" s="6" t="n"/>
    </row>
    <row r="63">
      <c r="A63" s="7" t="n"/>
      <c r="B63" s="7" t="n"/>
      <c r="C63" s="7" t="n"/>
      <c r="D63" s="7" t="n"/>
      <c r="E63" s="7" t="n"/>
      <c r="F63" s="7" t="n"/>
      <c r="G63" s="7" t="n"/>
      <c r="H63" s="7" t="n"/>
      <c r="I63" s="7" t="n"/>
      <c r="J63" s="7" t="n"/>
      <c r="K63" s="7" t="n"/>
      <c r="L63" s="7" t="n"/>
      <c r="M63" s="7" t="n"/>
      <c r="N63" s="7" t="n"/>
      <c r="O63" s="7" t="n"/>
      <c r="P63" s="7" t="n"/>
      <c r="Q63" s="7" t="n"/>
      <c r="R63" s="7" t="n"/>
      <c r="S63" s="7" t="n"/>
      <c r="T63" s="7" t="n"/>
      <c r="U63" s="8" t="n"/>
    </row>
    <row r="64">
      <c r="A64" s="5" t="n"/>
      <c r="B64" s="5" t="n"/>
      <c r="C64" s="5" t="n"/>
      <c r="D64" s="5" t="n"/>
      <c r="E64" s="5" t="n"/>
      <c r="F64" s="5" t="n"/>
      <c r="G64" s="5" t="n"/>
      <c r="H64" s="5" t="n"/>
      <c r="I64" s="5" t="n"/>
      <c r="J64" s="5" t="n"/>
      <c r="K64" s="5" t="n"/>
      <c r="L64" s="5" t="n"/>
      <c r="M64" s="5" t="n"/>
      <c r="N64" s="5" t="n"/>
      <c r="O64" s="5" t="n"/>
      <c r="P64" s="5" t="n"/>
      <c r="Q64" s="5" t="n"/>
      <c r="R64" s="5" t="n"/>
      <c r="S64" s="5" t="n"/>
      <c r="T64" s="5" t="n"/>
      <c r="U64" s="6" t="n"/>
    </row>
    <row r="65">
      <c r="A65" s="7" t="n"/>
      <c r="B65" s="7" t="n"/>
      <c r="C65" s="7" t="n"/>
      <c r="D65" s="7" t="n"/>
      <c r="E65" s="7" t="n"/>
      <c r="F65" s="7" t="n"/>
      <c r="G65" s="7" t="n"/>
      <c r="H65" s="7" t="n"/>
      <c r="I65" s="7" t="n"/>
      <c r="J65" s="7" t="n"/>
      <c r="K65" s="7" t="n"/>
      <c r="L65" s="7" t="n"/>
      <c r="M65" s="7" t="n"/>
      <c r="N65" s="7" t="n"/>
      <c r="O65" s="7" t="n"/>
      <c r="P65" s="7" t="n"/>
      <c r="Q65" s="7" t="n"/>
      <c r="R65" s="7" t="n"/>
      <c r="S65" s="7" t="n"/>
      <c r="T65" s="7" t="n"/>
      <c r="U65" s="8" t="n"/>
    </row>
  </sheetData>
  <autoFilter ref="A5:U65"/>
  <mergeCells count="3">
    <mergeCell ref="A1:U1"/>
    <mergeCell ref="A3:U3"/>
    <mergeCell ref="A2:U2"/>
  </mergeCells>
  <conditionalFormatting sqref="N6:Q65">
    <cfRule type="cellIs" priority="1" operator="equal" dxfId="0">
      <formula>"Offer"</formula>
    </cfRule>
    <cfRule type="cellIs" priority="2" operator="equal" dxfId="1">
      <formula>"Reject"</formula>
    </cfRule>
  </conditionalFormatting>
  <dataValidations count="8">
    <dataValidation sqref="B6:B65" showDropDown="0" showInputMessage="0" showErrorMessage="0" allowBlank="1" errorTitle="Not on the list" error="Choose one of: Medicine, Dentistry, Veterinary" promptTitle="Subject" prompt="Medicine, Dentistry or Veterinary. The Summary sheet counts on this column." type="list">
      <formula1>"Medicine,Dentistry,Veterinary"</formula1>
    </dataValidation>
    <dataValidation sqref="D6:D65" showDropDown="0" showInputMessage="0" showErrorMessage="0" allowBlank="1" errorTitle="Not on the list" error="Choose one of: Band 1, Band 2, Band 3, Band 4" promptTitle="UCAT band (SJT)" prompt="The situational judgement band, reported separately from the cognitive total." type="list">
      <formula1>"Band 1,Band 2,Band 3,Band 4"</formula1>
    </dataValidation>
    <dataValidation sqref="N6:N65" showDropDown="0" showInputMessage="0" showErrorMessage="0" allowBlank="1" errorTitle="Not on the list" error="Choose one of: Offer, Reject, Waiting, Withdrawn" promptTitle="Offer 1" prompt="Outcome for this choice." type="list">
      <formula1>"Offer,Reject,Waiting,Withdrawn"</formula1>
    </dataValidation>
    <dataValidation sqref="O6:O65" showDropDown="0" showInputMessage="0" showErrorMessage="0" allowBlank="1" errorTitle="Not on the list" error="Choose one of: Offer, Reject, Waiting, Withdrawn" promptTitle="Offer 2" prompt="Outcome for this choice." type="list">
      <formula1>"Offer,Reject,Waiting,Withdrawn"</formula1>
    </dataValidation>
    <dataValidation sqref="P6:P65" showDropDown="0" showInputMessage="0" showErrorMessage="0" allowBlank="1" errorTitle="Not on the list" error="Choose one of: Offer, Reject, Waiting, Withdrawn" promptTitle="Offer 3" prompt="Outcome for this choice." type="list">
      <formula1>"Offer,Reject,Waiting,Withdrawn"</formula1>
    </dataValidation>
    <dataValidation sqref="Q6:Q65" showDropDown="0" showInputMessage="0" showErrorMessage="0" allowBlank="1" errorTitle="Not on the list" error="Choose one of: Offer, Reject, Waiting, Withdrawn" promptTitle="Offer 4" prompt="Outcome for this choice." type="list">
      <formula1>"Offer,Reject,Waiting,Withdrawn"</formula1>
    </dataValidation>
    <dataValidation sqref="T6:T65" showDropDown="0" showInputMessage="0" showErrorMessage="0" allowBlank="1" errorTitle="Not on the list" error="Choose one of: Firm confirmed, Insurance confirmed, Clearing, Reapplying, Gap year, Other" promptTitle="Result" prompt="What happened on results day." type="list">
      <formula1>"Firm confirmed,Insurance confirmed,Clearing,Reapplying,Gap year,Other"</formula1>
    </dataValidation>
    <dataValidation sqref="C6:C65" showDropDown="0" showInputMessage="0" showErrorMessage="0" allowBlank="1" errorTitle="Check the UCAT total" error="Enter the total scaled score as a whole number. Note the scale changed in 2025: totals are out of 2700 from 2025 onwards and were out of 3600 before that." promptTitle="UCAT total" prompt="Total scaled score across the cognitive subtests. Out of 2700 from 2025 onwards." type="whole" operator="between">
      <formula1>1200</formula1>
      <formula2>3600</formula2>
    </dataValidation>
  </dataValidations>
  <pageMargins left="0.75" right="0.75" top="1" bottom="1" header="0.5" footer="0.5"/>
  <pageSetup orientation="landscape"/>
</worksheet>
</file>

<file path=xl/worksheets/sheet2.xml><?xml version="1.0" encoding="utf-8"?>
<worksheet xmlns="http://schemas.openxmlformats.org/spreadsheetml/2006/main">
  <sheetPr>
    <outlinePr summaryBelow="1" summaryRight="1"/>
    <pageSetUpPr/>
  </sheetPr>
  <dimension ref="A1:C38"/>
  <sheetViews>
    <sheetView showGridLines="0" workbookViewId="0">
      <pane ySplit="5" topLeftCell="A6" activePane="bottomLeft" state="frozen"/>
      <selection pane="bottomLeft" activeCell="A1" sqref="A1"/>
    </sheetView>
  </sheetViews>
  <sheetFormatPr baseColWidth="8" defaultRowHeight="15"/>
  <cols>
    <col width="20" customWidth="1" min="1" max="1"/>
    <col width="78" customWidth="1" min="2" max="2"/>
    <col width="42" customWidth="1" min="3" max="3"/>
  </cols>
  <sheetData>
    <row r="1" ht="22" customHeight="1">
      <c r="A1" s="1" t="inlineStr">
        <is>
          <t>TheUKCATPeople</t>
        </is>
      </c>
    </row>
    <row r="2" ht="17" customHeight="1">
      <c r="A2" s="2" t="inlineStr">
        <is>
          <t>What each column is for</t>
        </is>
      </c>
    </row>
    <row r="3" ht="15" customHeight="1">
      <c r="A3" s="3" t="inlineStr">
        <is>
          <t>Every link opens a page on theukcatpeople.co.uk. Nothing in this workbook is sent anywhere; it is a local file.</t>
        </is>
      </c>
    </row>
    <row r="5" ht="22" customHeight="1">
      <c r="A5" s="9" t="inlineStr">
        <is>
          <t>Column</t>
        </is>
      </c>
      <c r="B5" s="9" t="inlineStr">
        <is>
          <t>What to put in it</t>
        </is>
      </c>
      <c r="C5" s="9" t="inlineStr">
        <is>
          <t>Where to look it up</t>
        </is>
      </c>
    </row>
    <row r="6" ht="30" customHeight="1">
      <c r="A6" s="10" t="inlineStr">
        <is>
          <t>Student</t>
        </is>
      </c>
      <c r="B6" s="11" t="inlineStr">
        <is>
          <t>One row per applicant. Use the name your centre uses in its own records; this workbook is not a UCAS system and should be stored in line with your school's data protection policy.</t>
        </is>
      </c>
      <c r="C6" s="11" t="n"/>
    </row>
    <row r="7" ht="39" customHeight="1">
      <c r="A7" s="12" t="inlineStr">
        <is>
          <t>Subject</t>
        </is>
      </c>
      <c r="B7" s="13" t="inlineStr">
        <is>
          <t>Medicine, Dentistry or Veterinary. Chosen from a drop down so the Summary sheet can count each subject correctly. The three courses are selected for differently, which is why the tracker separates them.</t>
        </is>
      </c>
      <c r="C7" s="14" t="inlineStr">
        <is>
          <t>How admissions works, for teachers</t>
        </is>
      </c>
    </row>
    <row r="8" ht="52" customHeight="1">
      <c r="A8" s="10" t="inlineStr">
        <is>
          <t>UCAT total</t>
        </is>
      </c>
      <c r="B8" s="11" t="inlineStr">
        <is>
          <t>The total scaled score across the cognitive subtests. Enter the number only. Check which decile that score sits in before the student picks their four choices: the decile matters far more than the raw number, because universities set their thresholds against the national distribution each year.</t>
        </is>
      </c>
      <c r="C8" s="15" t="inlineStr">
        <is>
          <t>UCAT deciles explained</t>
        </is>
      </c>
    </row>
    <row r="9" ht="39" customHeight="1">
      <c r="A9" s="12" t="inlineStr">
        <is>
          <t>UCAT band (SJT)</t>
        </is>
      </c>
      <c r="B9" s="13" t="inlineStr">
        <is>
          <t>Band 1 to Band 4 from the situational judgement test, which is reported separately from the cognitive total. Some schools use it as a threshold, some ignore it, and a few weight it in the ranking, so check each of the student's choices.</t>
        </is>
      </c>
      <c r="C9" s="14" t="inlineStr">
        <is>
          <t>UCAT cut-offs by university</t>
        </is>
      </c>
    </row>
    <row r="10" ht="39" customHeight="1">
      <c r="A10" s="10" t="inlineStr">
        <is>
          <t>Choice 1</t>
        </is>
      </c>
      <c r="B10" s="11" t="inlineStr">
        <is>
          <t>The first of the four medicine, dentistry or veterinary choices. Enter the university name. Use the cut-offs table and the offer rates to check the four choices are spread across score bands rather than clustered at the top.</t>
        </is>
      </c>
      <c r="C10" s="15" t="inlineStr">
        <is>
          <t>UCAT cut-offs by university</t>
        </is>
      </c>
    </row>
    <row r="11" ht="30" customHeight="1">
      <c r="A11" s="12" t="inlineStr">
        <is>
          <t>Choice 2</t>
        </is>
      </c>
      <c r="B11" s="13" t="inlineStr">
        <is>
          <t>Second choice.</t>
        </is>
      </c>
      <c r="C11" s="13" t="n"/>
    </row>
    <row r="12" ht="30" customHeight="1">
      <c r="A12" s="10" t="inlineStr">
        <is>
          <t>Choice 3</t>
        </is>
      </c>
      <c r="B12" s="11" t="inlineStr">
        <is>
          <t>Third choice.</t>
        </is>
      </c>
      <c r="C12" s="11" t="n"/>
    </row>
    <row r="13" ht="30" customHeight="1">
      <c r="A13" s="12" t="inlineStr">
        <is>
          <t>Choice 4</t>
        </is>
      </c>
      <c r="B13" s="13" t="inlineStr">
        <is>
          <t>Fourth choice.</t>
        </is>
      </c>
      <c r="C13" s="13" t="n"/>
    </row>
    <row r="14" ht="39" customHeight="1">
      <c r="A14" s="10" t="inlineStr">
        <is>
          <t>Choice 5</t>
        </is>
      </c>
      <c r="B14" s="11" t="inlineStr">
        <is>
          <t>The fifth UCAS choice, which cannot be a second medicine, dentistry or veterinary course. Record what the student chose as their back up here so the conversation in August is already prepared.</t>
        </is>
      </c>
      <c r="C14" s="15" t="inlineStr">
        <is>
          <t>What to do if there are no offers</t>
        </is>
      </c>
    </row>
    <row r="15" ht="39" customHeight="1">
      <c r="A15" s="12" t="inlineStr">
        <is>
          <t>Invited 1</t>
        </is>
      </c>
      <c r="B15" s="13" t="inlineStr">
        <is>
          <t>Interview invitation for choice 1. Enter the interview date if you have it, or Y and N if you are tracking loosely. Dates are more useful, because they tell you when the student needs to be prepared by and when to book a mock.</t>
        </is>
      </c>
      <c r="C15" s="14" t="inlineStr">
        <is>
          <t>Medicine interview dates by university</t>
        </is>
      </c>
    </row>
    <row r="16" ht="30" customHeight="1">
      <c r="A16" s="10" t="inlineStr">
        <is>
          <t>Invited 2</t>
        </is>
      </c>
      <c r="B16" s="11" t="inlineStr">
        <is>
          <t>Interview invitation for choice 2.</t>
        </is>
      </c>
      <c r="C16" s="11" t="n"/>
    </row>
    <row r="17" ht="30" customHeight="1">
      <c r="A17" s="12" t="inlineStr">
        <is>
          <t>Invited 3</t>
        </is>
      </c>
      <c r="B17" s="13" t="inlineStr">
        <is>
          <t>Interview invitation for choice 3.</t>
        </is>
      </c>
      <c r="C17" s="13" t="n"/>
    </row>
    <row r="18" ht="30" customHeight="1">
      <c r="A18" s="10" t="inlineStr">
        <is>
          <t>Invited 4</t>
        </is>
      </c>
      <c r="B18" s="11" t="inlineStr">
        <is>
          <t>Interview invitation for choice 4.</t>
        </is>
      </c>
      <c r="C18" s="11" t="n"/>
    </row>
    <row r="19" ht="30" customHeight="1">
      <c r="A19" s="12" t="inlineStr">
        <is>
          <t>Offer 1</t>
        </is>
      </c>
      <c r="B19" s="13" t="inlineStr">
        <is>
          <t>Outcome for choice 1: Offer, Reject, or Waiting. Chosen from a drop down so the Summary sheet counts correctly. Record conditional grades in Notes.</t>
        </is>
      </c>
      <c r="C19" s="13" t="n"/>
    </row>
    <row r="20" ht="30" customHeight="1">
      <c r="A20" s="10" t="inlineStr">
        <is>
          <t>Offer 2</t>
        </is>
      </c>
      <c r="B20" s="11" t="inlineStr">
        <is>
          <t>Outcome for choice 2.</t>
        </is>
      </c>
      <c r="C20" s="11" t="n"/>
    </row>
    <row r="21" ht="30" customHeight="1">
      <c r="A21" s="12" t="inlineStr">
        <is>
          <t>Offer 3</t>
        </is>
      </c>
      <c r="B21" s="13" t="inlineStr">
        <is>
          <t>Outcome for choice 3.</t>
        </is>
      </c>
      <c r="C21" s="13" t="n"/>
    </row>
    <row r="22" ht="30" customHeight="1">
      <c r="A22" s="10" t="inlineStr">
        <is>
          <t>Offer 4</t>
        </is>
      </c>
      <c r="B22" s="11" t="inlineStr">
        <is>
          <t>Outcome for choice 4.</t>
        </is>
      </c>
      <c r="C22" s="11" t="n"/>
    </row>
    <row r="23" ht="30" customHeight="1">
      <c r="A23" s="12" t="inlineStr">
        <is>
          <t>Firm</t>
        </is>
      </c>
      <c r="B23" s="13" t="inlineStr">
        <is>
          <t>The firm choice, once the student has replied to UCAS. Worth recording in the same place as the offer conditions, because on results day you will need both in front of you.</t>
        </is>
      </c>
      <c r="C23" s="14" t="inlineStr">
        <is>
          <t>Results day, for teachers</t>
        </is>
      </c>
    </row>
    <row r="24" ht="30" customHeight="1">
      <c r="A24" s="10" t="inlineStr">
        <is>
          <t>Insurance</t>
        </is>
      </c>
      <c r="B24" s="11" t="inlineStr">
        <is>
          <t>The insurance choice. For medicine applicants this is usually a non medicine course, so check the conditions are genuinely lower than the firm.</t>
        </is>
      </c>
      <c r="C24" s="15" t="inlineStr">
        <is>
          <t>Results day, for teachers</t>
        </is>
      </c>
    </row>
    <row r="25" ht="30" customHeight="1">
      <c r="A25" s="12" t="inlineStr">
        <is>
          <t>Result</t>
        </is>
      </c>
      <c r="B25" s="13" t="inlineStr">
        <is>
          <t>What happened on results day: Firm confirmed, Insurance confirmed, Clearing, Reapplying, or Other. From a drop down, so the Summary sheet can count placements without a manual tally.</t>
        </is>
      </c>
      <c r="C25" s="14" t="inlineStr">
        <is>
          <t>Results day, for teachers</t>
        </is>
      </c>
    </row>
    <row r="26" ht="30" customHeight="1">
      <c r="A26" s="10" t="inlineStr">
        <is>
          <t>Notes</t>
        </is>
      </c>
      <c r="B26" s="11" t="inlineStr">
        <is>
          <t>Conditions, contextual flags, access arrangements agreed for interview, mock interview dates, and anything you will need to remember in August. Keep it factual: this is a school record.</t>
        </is>
      </c>
      <c r="C26" s="15" t="inlineStr">
        <is>
          <t>Year 13 checklist</t>
        </is>
      </c>
    </row>
    <row r="28" ht="22" customHeight="1">
      <c r="A28" s="16" t="inlineStr">
        <is>
          <t>The teacher pages behind this tracker</t>
        </is>
      </c>
    </row>
    <row r="29" ht="26" customHeight="1">
      <c r="A29" s="17" t="inlineStr">
        <is>
          <t>For teachers: the hub</t>
        </is>
      </c>
      <c r="B29" s="18" t="inlineStr">
        <is>
          <t>Every teacher resource in one place, arranged by the stage of the application your cohort is at.</t>
        </is>
      </c>
    </row>
    <row r="30" ht="26" customHeight="1">
      <c r="A30" s="17" t="inlineStr">
        <is>
          <t>How admissions works</t>
        </is>
      </c>
      <c r="B30" s="18" t="inlineStr">
        <is>
          <t>How a medicine, dentistry or veterinary application is actually selected, for a careers lead who is not a medic.</t>
        </is>
      </c>
    </row>
    <row r="31" ht="26" customHeight="1">
      <c r="A31" s="17" t="inlineStr">
        <is>
          <t>Year 12 checklist</t>
        </is>
      </c>
      <c r="B31" s="18" t="inlineStr">
        <is>
          <t>What should be happening, and when, in the year before the application.</t>
        </is>
      </c>
    </row>
    <row r="32" ht="26" customHeight="1">
      <c r="A32" s="17" t="inlineStr">
        <is>
          <t>Year 13 checklist</t>
        </is>
      </c>
      <c r="B32" s="18" t="inlineStr">
        <is>
          <t>September to results day, term by term, including the mid October deadline.</t>
        </is>
      </c>
    </row>
    <row r="33" ht="26" customHeight="1">
      <c r="A33" s="17" t="inlineStr">
        <is>
          <t>Writing the UCAS reference</t>
        </is>
      </c>
      <c r="B33" s="18" t="inlineStr">
        <is>
          <t>The craft guide, and the companion fillable reference template.</t>
        </is>
      </c>
    </row>
    <row r="34" ht="26" customHeight="1">
      <c r="A34" s="17" t="inlineStr">
        <is>
          <t>Key numbers</t>
        </is>
      </c>
      <c r="B34" s="18" t="inlineStr">
        <is>
          <t>Applicants per place, offer rates and the figures a head of sixth form is asked for at open evening.</t>
        </is>
      </c>
    </row>
    <row r="35" ht="26" customHeight="1">
      <c r="A35" s="17" t="inlineStr">
        <is>
          <t>Parents' FAQ handout</t>
        </is>
      </c>
      <c r="B35" s="18" t="inlineStr">
        <is>
          <t>The one page handout for a parents' evening, with honest answers to the fifteen questions parents actually ask.</t>
        </is>
      </c>
    </row>
    <row r="36" ht="26" customHeight="1">
      <c r="A36" s="17" t="inlineStr">
        <is>
          <t>Mock interview day</t>
        </is>
      </c>
      <c r="B36" s="18" t="inlineStr">
        <is>
          <t>How to run a mock interview day in school, with the printable station library.</t>
        </is>
      </c>
    </row>
    <row r="38" ht="30" customHeight="1">
      <c r="A38" s="19" t="inlineStr">
        <is>
          <t>Free to copy, adapt and share within your centre. No attribution required. Store it in line with your school's data protection policy: it holds named student records.</t>
        </is>
      </c>
    </row>
  </sheetData>
  <mergeCells count="13">
    <mergeCell ref="A28:C28"/>
    <mergeCell ref="B30:C30"/>
    <mergeCell ref="B29:C29"/>
    <mergeCell ref="B33:C33"/>
    <mergeCell ref="A1:C1"/>
    <mergeCell ref="B34:C34"/>
    <mergeCell ref="B36:C36"/>
    <mergeCell ref="A3:C3"/>
    <mergeCell ref="B32:C32"/>
    <mergeCell ref="B31:C31"/>
    <mergeCell ref="B35:C35"/>
    <mergeCell ref="A38:C38"/>
    <mergeCell ref="A2:C2"/>
  </mergeCells>
  <hyperlinks>
    <hyperlink xmlns:r="http://schemas.openxmlformats.org/officeDocument/2006/relationships" ref="C7" r:id="rId1"/>
    <hyperlink xmlns:r="http://schemas.openxmlformats.org/officeDocument/2006/relationships" ref="C8" r:id="rId2"/>
    <hyperlink xmlns:r="http://schemas.openxmlformats.org/officeDocument/2006/relationships" ref="C9" r:id="rId3"/>
    <hyperlink xmlns:r="http://schemas.openxmlformats.org/officeDocument/2006/relationships" ref="C10" r:id="rId4"/>
    <hyperlink xmlns:r="http://schemas.openxmlformats.org/officeDocument/2006/relationships" ref="C14" r:id="rId5"/>
    <hyperlink xmlns:r="http://schemas.openxmlformats.org/officeDocument/2006/relationships" ref="C15" r:id="rId6"/>
    <hyperlink xmlns:r="http://schemas.openxmlformats.org/officeDocument/2006/relationships" ref="C23" r:id="rId7"/>
    <hyperlink xmlns:r="http://schemas.openxmlformats.org/officeDocument/2006/relationships" ref="C24" r:id="rId8"/>
    <hyperlink xmlns:r="http://schemas.openxmlformats.org/officeDocument/2006/relationships" ref="C25" r:id="rId9"/>
    <hyperlink xmlns:r="http://schemas.openxmlformats.org/officeDocument/2006/relationships" ref="C26" r:id="rId10"/>
    <hyperlink xmlns:r="http://schemas.openxmlformats.org/officeDocument/2006/relationships" ref="A29" r:id="rId11"/>
    <hyperlink xmlns:r="http://schemas.openxmlformats.org/officeDocument/2006/relationships" ref="A30" r:id="rId12"/>
    <hyperlink xmlns:r="http://schemas.openxmlformats.org/officeDocument/2006/relationships" ref="A31" r:id="rId13"/>
    <hyperlink xmlns:r="http://schemas.openxmlformats.org/officeDocument/2006/relationships" ref="A32" r:id="rId14"/>
    <hyperlink xmlns:r="http://schemas.openxmlformats.org/officeDocument/2006/relationships" ref="A33" r:id="rId15"/>
    <hyperlink xmlns:r="http://schemas.openxmlformats.org/officeDocument/2006/relationships" ref="A34" r:id="rId16"/>
    <hyperlink xmlns:r="http://schemas.openxmlformats.org/officeDocument/2006/relationships" ref="A35" r:id="rId17"/>
    <hyperlink xmlns:r="http://schemas.openxmlformats.org/officeDocument/2006/relationships" ref="A36" r:id="rId1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5"/>
  <sheetViews>
    <sheetView showGridLines="0" workbookViewId="0">
      <selection activeCell="A1" sqref="A1"/>
    </sheetView>
  </sheetViews>
  <sheetFormatPr baseColWidth="8" defaultRowHeight="15"/>
  <cols>
    <col width="30" customWidth="1" min="1" max="1"/>
    <col width="16" customWidth="1" min="2" max="2"/>
    <col width="16" customWidth="1" min="3" max="3"/>
    <col width="16" customWidth="1" min="4" max="4"/>
  </cols>
  <sheetData>
    <row r="1" ht="22" customHeight="1">
      <c r="A1" s="1" t="inlineStr">
        <is>
          <t>TheUKCATPeople</t>
        </is>
      </c>
    </row>
    <row r="2" ht="17" customHeight="1">
      <c r="A2" s="2" t="inlineStr">
        <is>
          <t>Cohort at a glance</t>
        </is>
      </c>
    </row>
    <row r="3" ht="15" customHeight="1">
      <c r="A3" s="3" t="inlineStr">
        <is>
          <t>Every figure below is a formula reading the Cohort sheet. Nothing here needs updating by hand.</t>
        </is>
      </c>
    </row>
    <row r="5" ht="24" customHeight="1">
      <c r="A5" s="20" t="inlineStr">
        <is>
          <t>Applicants, interviews and offers by subject</t>
        </is>
      </c>
    </row>
    <row r="6" ht="20" customHeight="1">
      <c r="A6" s="9" t="inlineStr">
        <is>
          <t>Subject</t>
        </is>
      </c>
      <c r="B6" s="9" t="inlineStr">
        <is>
          <t>Applicants</t>
        </is>
      </c>
      <c r="C6" s="9" t="inlineStr">
        <is>
          <t>Interviews</t>
        </is>
      </c>
      <c r="D6" s="9" t="inlineStr">
        <is>
          <t>Offers</t>
        </is>
      </c>
    </row>
    <row r="7">
      <c r="A7" s="21" t="inlineStr">
        <is>
          <t>Medicine</t>
        </is>
      </c>
      <c r="B7" s="22">
        <f>COUNTIF(Cohort!$B$6:$B$65,"Medicine")</f>
        <v/>
      </c>
      <c r="C7" s="22">
        <f>COUNTIFS(Cohort!$B$6:$B$65,"Medicine",Cohort!$J$6:$J$65,"&lt;&gt;")+COUNTIFS(Cohort!$B$6:$B$65,"Medicine",Cohort!$K$6:$K$65,"&lt;&gt;")+COUNTIFS(Cohort!$B$6:$B$65,"Medicine",Cohort!$L$6:$L$65,"&lt;&gt;")+COUNTIFS(Cohort!$B$6:$B$65,"Medicine",Cohort!$M$6:$M$65,"&lt;&gt;")</f>
        <v/>
      </c>
      <c r="D7" s="22">
        <f>COUNTIFS(Cohort!$B$6:$B$65,"Medicine",Cohort!$N$6:$N$65,"Offer")+COUNTIFS(Cohort!$B$6:$B$65,"Medicine",Cohort!$O$6:$O$65,"Offer")+COUNTIFS(Cohort!$B$6:$B$65,"Medicine",Cohort!$P$6:$P$65,"Offer")+COUNTIFS(Cohort!$B$6:$B$65,"Medicine",Cohort!$Q$6:$Q$65,"Offer")</f>
        <v/>
      </c>
    </row>
    <row r="8">
      <c r="A8" s="21" t="inlineStr">
        <is>
          <t>Dentistry</t>
        </is>
      </c>
      <c r="B8" s="22">
        <f>COUNTIF(Cohort!$B$6:$B$65,"Dentistry")</f>
        <v/>
      </c>
      <c r="C8" s="22">
        <f>COUNTIFS(Cohort!$B$6:$B$65,"Dentistry",Cohort!$J$6:$J$65,"&lt;&gt;")+COUNTIFS(Cohort!$B$6:$B$65,"Dentistry",Cohort!$K$6:$K$65,"&lt;&gt;")+COUNTIFS(Cohort!$B$6:$B$65,"Dentistry",Cohort!$L$6:$L$65,"&lt;&gt;")+COUNTIFS(Cohort!$B$6:$B$65,"Dentistry",Cohort!$M$6:$M$65,"&lt;&gt;")</f>
        <v/>
      </c>
      <c r="D8" s="22">
        <f>COUNTIFS(Cohort!$B$6:$B$65,"Dentistry",Cohort!$N$6:$N$65,"Offer")+COUNTIFS(Cohort!$B$6:$B$65,"Dentistry",Cohort!$O$6:$O$65,"Offer")+COUNTIFS(Cohort!$B$6:$B$65,"Dentistry",Cohort!$P$6:$P$65,"Offer")+COUNTIFS(Cohort!$B$6:$B$65,"Dentistry",Cohort!$Q$6:$Q$65,"Offer")</f>
        <v/>
      </c>
    </row>
    <row r="9">
      <c r="A9" s="21" t="inlineStr">
        <is>
          <t>Veterinary</t>
        </is>
      </c>
      <c r="B9" s="22">
        <f>COUNTIF(Cohort!$B$6:$B$65,"Veterinary")</f>
        <v/>
      </c>
      <c r="C9" s="22">
        <f>COUNTIFS(Cohort!$B$6:$B$65,"Veterinary",Cohort!$J$6:$J$65,"&lt;&gt;")+COUNTIFS(Cohort!$B$6:$B$65,"Veterinary",Cohort!$K$6:$K$65,"&lt;&gt;")+COUNTIFS(Cohort!$B$6:$B$65,"Veterinary",Cohort!$L$6:$L$65,"&lt;&gt;")+COUNTIFS(Cohort!$B$6:$B$65,"Veterinary",Cohort!$M$6:$M$65,"&lt;&gt;")</f>
        <v/>
      </c>
      <c r="D9" s="22">
        <f>COUNTIFS(Cohort!$B$6:$B$65,"Veterinary",Cohort!$N$6:$N$65,"Offer")+COUNTIFS(Cohort!$B$6:$B$65,"Veterinary",Cohort!$O$6:$O$65,"Offer")+COUNTIFS(Cohort!$B$6:$B$65,"Veterinary",Cohort!$P$6:$P$65,"Offer")+COUNTIFS(Cohort!$B$6:$B$65,"Veterinary",Cohort!$Q$6:$Q$65,"Offer")</f>
        <v/>
      </c>
    </row>
    <row r="10">
      <c r="A10" s="23" t="inlineStr">
        <is>
          <t>All applicants</t>
        </is>
      </c>
      <c r="B10" s="24">
        <f>COUNTA(Cohort!$A$6:$A$65)</f>
        <v/>
      </c>
      <c r="C10" s="24">
        <f>COUNTA(Cohort!$J$6:$J$65)+COUNTA(Cohort!$K$6:$K$65)+COUNTA(Cohort!$L$6:$L$65)+COUNTA(Cohort!$M$6:$M$65)</f>
        <v/>
      </c>
      <c r="D10" s="24">
        <f>COUNTIF(Cohort!$N$6:$N$65,"Offer")+COUNTIF(Cohort!$O$6:$O$65,"Offer")+COUNTIF(Cohort!$P$6:$P$65,"Offer")+COUNTIF(Cohort!$Q$6:$Q$65,"Offer")</f>
        <v/>
      </c>
    </row>
    <row r="13" ht="24" customHeight="1">
      <c r="A13" s="20" t="inlineStr">
        <is>
          <t>Where the cohort ended up</t>
        </is>
      </c>
    </row>
    <row r="14" ht="20" customHeight="1">
      <c r="A14" s="9" t="inlineStr">
        <is>
          <t>Result</t>
        </is>
      </c>
      <c r="B14" s="9" t="inlineStr">
        <is>
          <t>Students</t>
        </is>
      </c>
      <c r="C14" s="9" t="inlineStr"/>
      <c r="D14" s="9" t="inlineStr"/>
    </row>
    <row r="15">
      <c r="A15" s="21" t="inlineStr">
        <is>
          <t>Firm confirmed</t>
        </is>
      </c>
      <c r="B15" s="22">
        <f>COUNTIF(Cohort!$T$6:$T$65,"Firm confirmed")</f>
        <v/>
      </c>
      <c r="C15" s="22" t="inlineStr"/>
      <c r="D15" s="22" t="inlineStr"/>
    </row>
    <row r="16">
      <c r="A16" s="21" t="inlineStr">
        <is>
          <t>Insurance confirmed</t>
        </is>
      </c>
      <c r="B16" s="22">
        <f>COUNTIF(Cohort!$T$6:$T$65,"Insurance confirmed")</f>
        <v/>
      </c>
      <c r="C16" s="22" t="inlineStr"/>
      <c r="D16" s="22" t="inlineStr"/>
    </row>
    <row r="17">
      <c r="A17" s="21" t="inlineStr">
        <is>
          <t>Clearing</t>
        </is>
      </c>
      <c r="B17" s="22">
        <f>COUNTIF(Cohort!$T$6:$T$65,"Clearing")</f>
        <v/>
      </c>
      <c r="C17" s="22" t="inlineStr"/>
      <c r="D17" s="22" t="inlineStr"/>
    </row>
    <row r="18">
      <c r="A18" s="21" t="inlineStr">
        <is>
          <t>Reapplying</t>
        </is>
      </c>
      <c r="B18" s="22">
        <f>COUNTIF(Cohort!$T$6:$T$65,"Reapplying")</f>
        <v/>
      </c>
      <c r="C18" s="22" t="inlineStr"/>
      <c r="D18" s="22" t="inlineStr"/>
    </row>
    <row r="19">
      <c r="A19" s="21" t="inlineStr">
        <is>
          <t>Gap year</t>
        </is>
      </c>
      <c r="B19" s="22">
        <f>COUNTIF(Cohort!$T$6:$T$65,"Gap year")</f>
        <v/>
      </c>
      <c r="C19" s="22" t="inlineStr"/>
      <c r="D19" s="22" t="inlineStr"/>
    </row>
    <row r="20">
      <c r="A20" s="21" t="inlineStr">
        <is>
          <t>Other</t>
        </is>
      </c>
      <c r="B20" s="22">
        <f>COUNTIF(Cohort!$T$6:$T$65,"Other")</f>
        <v/>
      </c>
      <c r="C20" s="22" t="inlineStr"/>
      <c r="D20" s="22" t="inlineStr"/>
    </row>
    <row r="21">
      <c r="A21" s="21" t="inlineStr">
        <is>
          <t>Not yet recorded</t>
        </is>
      </c>
      <c r="B21" s="22">
        <f>COUNTIFS(Cohort!$A$6:$A$65,"&lt;&gt;",Cohort!$T$6:$T$65,"")</f>
        <v/>
      </c>
      <c r="C21" s="22" t="inlineStr"/>
      <c r="D21" s="22" t="inlineStr"/>
    </row>
    <row r="24" ht="24" customHeight="1">
      <c r="A24" s="20" t="inlineStr">
        <is>
          <t>UCAT, this cohort</t>
        </is>
      </c>
    </row>
    <row r="25" ht="20" customHeight="1">
      <c r="A25" s="9" t="inlineStr">
        <is>
          <t>Measure</t>
        </is>
      </c>
      <c r="B25" s="9" t="inlineStr">
        <is>
          <t>Value</t>
        </is>
      </c>
      <c r="C25" s="9" t="inlineStr"/>
      <c r="D25" s="9" t="inlineStr"/>
    </row>
    <row r="26">
      <c r="A26" s="21" t="inlineStr">
        <is>
          <t>Scores recorded</t>
        </is>
      </c>
      <c r="B26" s="22">
        <f>COUNT(Cohort!$C$6:$C$65)</f>
        <v/>
      </c>
      <c r="C26" s="22" t="inlineStr"/>
      <c r="D26" s="22" t="inlineStr"/>
    </row>
    <row r="27">
      <c r="A27" s="21" t="inlineStr">
        <is>
          <t>Mean</t>
        </is>
      </c>
      <c r="B27" s="22">
        <f>IFERROR(ROUND(AVERAGE(Cohort!$C$6:$C$65),0),"")</f>
        <v/>
      </c>
      <c r="C27" s="22" t="inlineStr"/>
      <c r="D27" s="22" t="inlineStr"/>
    </row>
    <row r="28">
      <c r="A28" s="21" t="inlineStr">
        <is>
          <t>Highest</t>
        </is>
      </c>
      <c r="B28" s="22">
        <f>IFERROR(MAX(Cohort!$C$6:$C$65),"")</f>
        <v/>
      </c>
      <c r="C28" s="22" t="inlineStr"/>
      <c r="D28" s="22" t="inlineStr"/>
    </row>
    <row r="29">
      <c r="A29" s="21" t="inlineStr">
        <is>
          <t>Lowest</t>
        </is>
      </c>
      <c r="B29" s="22">
        <f>IFERROR(MIN(Cohort!$C$6:$C$65),"")</f>
        <v/>
      </c>
      <c r="C29" s="22" t="inlineStr"/>
      <c r="D29" s="22" t="inlineStr"/>
    </row>
    <row r="30">
      <c r="A30" s="21" t="inlineStr">
        <is>
          <t>Students with at least one offer</t>
        </is>
      </c>
      <c r="B30" s="22">
        <f>SUMPRODUCT(--(((Cohort!$N$6:$N$65="Offer")+(Cohort!$O$6:$O$65="Offer")+(Cohort!$P$6:$P$65="Offer")+(Cohort!$Q$6:$Q$65="Offer"))&gt;0),--(Cohort!$A$6:$A$65&lt;&gt;""))</f>
        <v/>
      </c>
      <c r="C30" s="22" t="inlineStr"/>
      <c r="D30" s="22" t="inlineStr"/>
    </row>
    <row r="33" ht="46" customHeight="1">
      <c r="A33" s="19" t="inlineStr">
        <is>
          <t>Interviews counts interview columns that have something in them, so it counts invitations rather than students: a student invited by three universities counts three times. Offers works the same way. The UCAT scale changed in 2025, so do not compare a mean from this cohort with one from before 2025.</t>
        </is>
      </c>
    </row>
    <row r="35">
      <c r="A35" s="25" t="inlineStr">
        <is>
          <t>Compare with the national figures on /teachers/key-numbers</t>
        </is>
      </c>
    </row>
  </sheetData>
  <mergeCells count="8">
    <mergeCell ref="A1:D1"/>
    <mergeCell ref="A5:D5"/>
    <mergeCell ref="A35:D35"/>
    <mergeCell ref="A3:D3"/>
    <mergeCell ref="A24:D24"/>
    <mergeCell ref="A2:D2"/>
    <mergeCell ref="A33:D33"/>
    <mergeCell ref="A13:D13"/>
  </mergeCells>
  <hyperlinks>
    <hyperlink xmlns:r="http://schemas.openxmlformats.org/officeDocument/2006/relationships" ref="A3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TheUKCATPeople</dc:creator>
  <dc:title xmlns:dc="http://purl.org/dc/elements/1.1/">Cohort tracker: medicine, dentistry and veterinary applicants</dc:title>
  <dc:description xmlns:dc="http://purl.org/dc/elements/1.1/">A tracker for careers leads following a cohort of medicine, dentistry and veterinary applicants from September of Year 13 to results day. theukcatpeople.co.uk/teachers</dc:description>
  <dcterms:created xmlns:dcterms="http://purl.org/dc/terms/" xmlns:xsi="http://www.w3.org/2001/XMLSchema-instance" xsi:type="dcterms:W3CDTF">2026-09-16T22:12:24Z</dcterms:created>
  <dcterms:modified xmlns:dcterms="http://purl.org/dc/terms/" xmlns:xsi="http://www.w3.org/2001/XMLSchema-instance" xsi:type="dcterms:W3CDTF">2026-09-16T22:12:24Z</dcterms:modified>
</cp:coreProperties>
</file>